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services_comps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D95" i="1" l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4" i="1"/>
  <c r="E104" i="1"/>
  <c r="D105" i="1"/>
  <c r="E105" i="1"/>
  <c r="D106" i="1"/>
  <c r="E106" i="1"/>
  <c r="D107" i="1"/>
  <c r="E107" i="1"/>
  <c r="D108" i="1"/>
  <c r="E108" i="1"/>
  <c r="D110" i="1"/>
  <c r="E110" i="1"/>
  <c r="D111" i="1"/>
  <c r="E111" i="1"/>
  <c r="D112" i="1"/>
  <c r="E112" i="1"/>
  <c r="F112" i="1"/>
  <c r="D114" i="1"/>
  <c r="E114" i="1"/>
  <c r="D115" i="1"/>
  <c r="E115" i="1"/>
  <c r="D118" i="1"/>
  <c r="E118" i="1"/>
  <c r="D119" i="1"/>
  <c r="D116" i="1" s="1"/>
  <c r="E119" i="1"/>
  <c r="E116" i="1" s="1"/>
  <c r="C112" i="1" l="1"/>
  <c r="C107" i="1" l="1"/>
  <c r="C108" i="1"/>
  <c r="C119" i="1"/>
  <c r="C116" i="1" s="1"/>
  <c r="C118" i="1"/>
  <c r="C115" i="1"/>
  <c r="C114" i="1"/>
  <c r="C111" i="1"/>
  <c r="C110" i="1"/>
  <c r="C106" i="1"/>
  <c r="C105" i="1"/>
  <c r="C104" i="1"/>
  <c r="C102" i="1"/>
  <c r="C101" i="1"/>
  <c r="C100" i="1"/>
  <c r="C99" i="1"/>
  <c r="C98" i="1"/>
  <c r="C97" i="1"/>
  <c r="C96" i="1"/>
  <c r="C95" i="1"/>
</calcChain>
</file>

<file path=xl/sharedStrings.xml><?xml version="1.0" encoding="utf-8"?>
<sst xmlns="http://schemas.openxmlformats.org/spreadsheetml/2006/main" count="205" uniqueCount="203">
  <si>
    <t>No. of Shares Traded</t>
  </si>
  <si>
    <t>عدد الأسهم المتداولة</t>
  </si>
  <si>
    <t>No. of Transactions</t>
  </si>
  <si>
    <t>No. of Subscribed Shares</t>
  </si>
  <si>
    <t>Cash on Hand &amp; at Banks</t>
  </si>
  <si>
    <t>نقد في الصندوق ولدى البنوك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</si>
  <si>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</si>
  <si>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</si>
  <si>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</si>
  <si>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</si>
  <si>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</si>
  <si>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</si>
  <si>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</si>
  <si>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</si>
  <si>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</si>
  <si>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</si>
  <si>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</si>
  <si>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</si>
  <si>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</si>
  <si>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</si>
  <si>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</si>
  <si>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</si>
  <si>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</si>
  <si>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</si>
  <si>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</si>
  <si>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</si>
  <si>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</si>
  <si>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>موجودات أخرى</t>
  </si>
  <si>
    <t>Total Assets</t>
  </si>
  <si>
    <t>مجموع الموجودات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</si>
  <si>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</si>
  <si>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</si>
  <si>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</si>
  <si>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</si>
  <si>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</si>
  <si>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</si>
  <si>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</si>
  <si>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</si>
  <si>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</si>
  <si>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</si>
  <si>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</si>
  <si>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</si>
  <si>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</si>
  <si>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</si>
  <si>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</si>
  <si>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</si>
  <si>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</si>
  <si>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</si>
  <si>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</si>
  <si>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</si>
  <si>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</si>
  <si>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</si>
  <si>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</si>
  <si>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Operating Expenses</t>
  </si>
  <si>
    <t>Gross Profit</t>
  </si>
  <si>
    <t>مصاريف البيع والتسويق</t>
  </si>
  <si>
    <t>Income Before Interest &amp; Tax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</si>
  <si>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</si>
  <si>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</si>
  <si>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</si>
  <si>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</si>
  <si>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</si>
  <si>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</si>
  <si>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</si>
  <si>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</si>
  <si>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</si>
  <si>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>Trading Information</t>
  </si>
  <si>
    <t>Value Traded (JD)</t>
  </si>
  <si>
    <t>(حجم التداول (دينار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</si>
  <si>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</si>
  <si>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</si>
  <si>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</si>
  <si>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</si>
  <si>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</si>
  <si>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Account Receivables, Net</t>
  </si>
  <si>
    <t xml:space="preserve">Long Term Investments </t>
  </si>
  <si>
    <t>Fixed Assets, Net</t>
  </si>
  <si>
    <t xml:space="preserve">Other Assets 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</si>
  <si>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</si>
  <si>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</si>
  <si>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</si>
  <si>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</si>
  <si>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</si>
  <si>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</si>
  <si>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</si>
  <si>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</si>
  <si>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</si>
  <si>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</si>
  <si>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</si>
  <si>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</si>
  <si>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</si>
  <si>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</si>
  <si>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</si>
  <si>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</si>
  <si>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</si>
  <si>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</si>
  <si>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</si>
  <si>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>Compulsory Reserves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</si>
  <si>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</si>
  <si>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</si>
  <si>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</si>
  <si>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</si>
  <si>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</si>
  <si>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</si>
  <si>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</si>
  <si>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</si>
  <si>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</si>
  <si>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</si>
  <si>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</si>
  <si>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</si>
  <si>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</si>
  <si>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</si>
  <si>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</si>
  <si>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</si>
  <si>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</si>
  <si>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</si>
  <si>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</si>
  <si>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</si>
  <si>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</si>
  <si>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</si>
  <si>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</si>
  <si>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</si>
  <si>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</si>
  <si>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</si>
  <si>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</si>
  <si>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</si>
  <si>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</si>
  <si>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</si>
  <si>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</si>
  <si>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</si>
  <si>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</si>
  <si>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</si>
  <si>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</si>
  <si>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</si>
  <si>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</si>
  <si>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</si>
  <si>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</si>
  <si>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</si>
  <si>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</si>
  <si>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</si>
  <si>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</si>
  <si>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</si>
  <si>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</si>
  <si>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</si>
  <si>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</si>
  <si>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</si>
  <si>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</si>
  <si>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</si>
  <si>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</si>
  <si>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</si>
  <si>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</si>
  <si>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</si>
  <si>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</si>
  <si>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</si>
  <si>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</si>
  <si>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</si>
  <si>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</si>
  <si>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</si>
  <si>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</si>
  <si>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</si>
  <si>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</si>
  <si>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</si>
  <si>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</si>
  <si>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</si>
  <si>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</si>
  <si>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</si>
  <si>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</si>
  <si>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</si>
  <si>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</si>
  <si>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</si>
  <si>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</si>
  <si>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</si>
  <si>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</si>
  <si>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</si>
  <si>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</si>
  <si>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</si>
  <si>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</si>
  <si>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</si>
  <si>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</si>
  <si>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</si>
  <si>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</si>
  <si>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</si>
  <si>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</si>
  <si>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</si>
  <si>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</si>
  <si>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</si>
  <si>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</si>
  <si>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</si>
  <si>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 xml:space="preserve">عدد الأسهم المدرجة </t>
  </si>
  <si>
    <t>خدمات تعليمية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</si>
  <si>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</si>
  <si>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</si>
  <si>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</si>
  <si>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</si>
  <si>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</si>
  <si>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</si>
  <si>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Educational Services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</si>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</sst>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3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54"/>
      <name val="Times New Roman"/>
      <family val="1"/>
    </font>
    <font>
      <sz val="12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b/>
      <u/>
      <sz val="12"/>
      <color indexed="18"/>
      <name val="Times New Roman"/>
      <family val="1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3" fontId="20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164" fontId="20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2" fontId="20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0" fillId="0" borderId="16" xfId="0" applyFont="1" applyFill="1" applyBorder="1" applyAlignment="1">
      <alignment vertical="center"/>
    </xf>
    <xf numFmtId="2" fontId="20" fillId="0" borderId="11" xfId="0" applyNumberFormat="1" applyFont="1" applyBorder="1" applyAlignment="1">
      <alignment horizontal="center" vertical="center"/>
    </xf>
    <xf numFmtId="38" fontId="20" fillId="0" borderId="13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right" wrapText="1" readingOrder="2"/>
    </xf>
    <xf numFmtId="38" fontId="20" fillId="0" borderId="12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9"/>
  <sheetViews>
    <sheetView tabSelected="1" workbookViewId="0">
      <selection activeCell="G2" sqref="G2"/>
    </sheetView>
  </sheetViews>
  <sheetFormatPr defaultRowHeight="14.25" x14ac:dyDescent="0.2"/>
  <cols>
    <col min="2" max="2" width="46.625" bestFit="1" customWidth="1"/>
    <col min="3" max="6" width="14" customWidth="1"/>
    <col min="7" max="7" width="42.125" bestFit="1" customWidth="1"/>
    <col min="8" max="9" width="10" bestFit="1" customWidth="1"/>
  </cols>
  <sheetData>
    <row r="2" spans="2:7" ht="15.75" x14ac:dyDescent="0.2">
      <c r="B2" s="52" t="s">
        <v>196</v>
      </c>
      <c r="G2" s="52" t="s">
        <v>189</v>
      </c>
    </row>
    <row r="4" spans="2:7" ht="18.75" x14ac:dyDescent="0.2">
      <c r="B4" s="1" t="s">
        <v>66</v>
      </c>
      <c r="C4" s="2">
        <v>2020</v>
      </c>
      <c r="D4" s="2">
        <v>2019</v>
      </c>
      <c r="E4" s="2">
        <v>2018</v>
      </c>
      <c r="F4" s="2">
        <v>2017</v>
      </c>
      <c r="G4" s="3" t="s">
        <v>197</v>
      </c>
    </row>
    <row r="5" spans="2:7" ht="15.75" x14ac:dyDescent="0.2">
      <c r="B5" s="4" t="s">
        <v>67</v>
      </c>
      <c r="C5" s="5">
        <v>2763647.74</v>
      </c>
      <c r="D5" s="5">
        <v>5261432.74</v>
      </c>
      <c r="E5" s="5">
        <v>13300284.369999999</v>
      </c>
      <c r="F5" s="5">
        <v>14547413.559999999</v>
      </c>
      <c r="G5" s="6" t="s">
        <v>68</v>
      </c>
    </row>
    <row r="6" spans="2:7" ht="15.75" x14ac:dyDescent="0.2">
      <c r="B6" s="7" t="s">
        <v>0</v>
      </c>
      <c r="C6" s="8">
        <v>1422700</v>
      </c>
      <c r="D6" s="8">
        <v>1901123</v>
      </c>
      <c r="E6" s="8">
        <v>3318026</v>
      </c>
      <c r="F6" s="8">
        <v>4015929</v>
      </c>
      <c r="G6" s="9" t="s">
        <v>1</v>
      </c>
    </row>
    <row r="7" spans="2:7" ht="15.75" x14ac:dyDescent="0.2">
      <c r="B7" s="7" t="s">
        <v>2</v>
      </c>
      <c r="C7" s="8">
        <v>1077</v>
      </c>
      <c r="D7" s="8">
        <v>1658</v>
      </c>
      <c r="E7" s="8">
        <v>1783</v>
      </c>
      <c r="F7" s="8">
        <v>2519</v>
      </c>
      <c r="G7" s="9" t="s">
        <v>69</v>
      </c>
    </row>
    <row r="8" spans="2:7" ht="15.75" x14ac:dyDescent="0.2">
      <c r="B8" s="7" t="s">
        <v>3</v>
      </c>
      <c r="C8" s="8">
        <v>103000000</v>
      </c>
      <c r="D8" s="8">
        <v>118000000</v>
      </c>
      <c r="E8" s="8">
        <v>118000000</v>
      </c>
      <c r="F8" s="8">
        <v>118000000</v>
      </c>
      <c r="G8" s="9" t="s">
        <v>188</v>
      </c>
    </row>
    <row r="9" spans="2:7" ht="15.75" x14ac:dyDescent="0.2">
      <c r="B9" s="10" t="s">
        <v>70</v>
      </c>
      <c r="C9" s="11">
        <v>274900000</v>
      </c>
      <c r="D9" s="11">
        <v>273385000</v>
      </c>
      <c r="E9" s="11">
        <v>349875000</v>
      </c>
      <c r="F9" s="11">
        <v>386495000</v>
      </c>
      <c r="G9" s="12" t="s">
        <v>71</v>
      </c>
    </row>
    <row r="10" spans="2:7" ht="31.9" customHeight="1" x14ac:dyDescent="0.2">
      <c r="B10" s="13"/>
      <c r="C10" s="14"/>
      <c r="D10" s="14"/>
      <c r="E10" s="14"/>
      <c r="F10" s="14"/>
      <c r="G10" s="53" t="s">
        <v>198</v>
      </c>
    </row>
    <row r="11" spans="2:7" ht="17.25" customHeight="1" x14ac:dyDescent="0.2">
      <c r="B11" s="15"/>
      <c r="C11" s="14"/>
      <c r="D11" s="14"/>
      <c r="E11" s="14"/>
      <c r="F11" s="14"/>
      <c r="G11" s="16"/>
    </row>
    <row r="12" spans="2:7" ht="18.75" x14ac:dyDescent="0.2">
      <c r="B12" s="1" t="s">
        <v>72</v>
      </c>
      <c r="C12" s="17"/>
      <c r="D12" s="17"/>
      <c r="E12" s="17"/>
      <c r="F12" s="17"/>
      <c r="G12" s="3" t="s">
        <v>73</v>
      </c>
    </row>
    <row r="13" spans="2:7" ht="15.75" x14ac:dyDescent="0.2">
      <c r="B13" s="4" t="s">
        <v>4</v>
      </c>
      <c r="C13" s="5">
        <v>12727968</v>
      </c>
      <c r="D13" s="5">
        <v>10899477</v>
      </c>
      <c r="E13" s="5">
        <v>9049641</v>
      </c>
      <c r="F13" s="5">
        <v>11126112</v>
      </c>
      <c r="G13" s="6" t="s">
        <v>5</v>
      </c>
    </row>
    <row r="14" spans="2:7" ht="15.75" x14ac:dyDescent="0.2">
      <c r="B14" s="7" t="s">
        <v>74</v>
      </c>
      <c r="C14" s="8">
        <v>20365308</v>
      </c>
      <c r="D14" s="8">
        <v>15109485</v>
      </c>
      <c r="E14" s="8">
        <v>19295694</v>
      </c>
      <c r="F14" s="8">
        <v>23242346</v>
      </c>
      <c r="G14" s="9" t="s">
        <v>6</v>
      </c>
    </row>
    <row r="15" spans="2:7" ht="15.75" x14ac:dyDescent="0.2">
      <c r="B15" s="18" t="s">
        <v>7</v>
      </c>
      <c r="C15" s="8">
        <v>573695</v>
      </c>
      <c r="D15" s="8">
        <v>1017352</v>
      </c>
      <c r="E15" s="8">
        <v>1613620</v>
      </c>
      <c r="F15" s="8">
        <v>1502845</v>
      </c>
      <c r="G15" s="9" t="s">
        <v>8</v>
      </c>
    </row>
    <row r="16" spans="2:7" ht="15.75" x14ac:dyDescent="0.2">
      <c r="B16" s="18" t="s">
        <v>9</v>
      </c>
      <c r="C16" s="8">
        <v>1058362</v>
      </c>
      <c r="D16" s="8">
        <v>1612842</v>
      </c>
      <c r="E16" s="8">
        <v>2754989</v>
      </c>
      <c r="F16" s="8">
        <v>2119633</v>
      </c>
      <c r="G16" s="9" t="s">
        <v>10</v>
      </c>
    </row>
    <row r="17" spans="2:7" ht="15.75" x14ac:dyDescent="0.2">
      <c r="B17" s="18" t="s">
        <v>11</v>
      </c>
      <c r="C17" s="8">
        <v>3901428</v>
      </c>
      <c r="D17" s="8">
        <v>4250547</v>
      </c>
      <c r="E17" s="8">
        <v>4660269</v>
      </c>
      <c r="F17" s="8">
        <v>4836287</v>
      </c>
      <c r="G17" s="9" t="s">
        <v>12</v>
      </c>
    </row>
    <row r="18" spans="2:7" ht="15.75" x14ac:dyDescent="0.2">
      <c r="B18" s="18" t="s">
        <v>13</v>
      </c>
      <c r="C18" s="50">
        <v>1126519</v>
      </c>
      <c r="D18" s="50">
        <v>903143</v>
      </c>
      <c r="E18" s="50">
        <v>994083</v>
      </c>
      <c r="F18" s="50">
        <v>1043197</v>
      </c>
      <c r="G18" s="9" t="s">
        <v>14</v>
      </c>
    </row>
    <row r="19" spans="2:7" ht="15.75" x14ac:dyDescent="0.2">
      <c r="B19" s="18" t="s">
        <v>15</v>
      </c>
      <c r="C19" s="50">
        <v>0</v>
      </c>
      <c r="D19" s="50">
        <v>144010</v>
      </c>
      <c r="E19" s="50">
        <v>421623</v>
      </c>
      <c r="F19" s="50">
        <v>633797</v>
      </c>
      <c r="G19" s="9" t="s">
        <v>16</v>
      </c>
    </row>
    <row r="20" spans="2:7" ht="15.75" x14ac:dyDescent="0.2">
      <c r="B20" s="7" t="s">
        <v>17</v>
      </c>
      <c r="C20" s="8">
        <v>48562897</v>
      </c>
      <c r="D20" s="8">
        <v>43080438</v>
      </c>
      <c r="E20" s="8">
        <v>48477851</v>
      </c>
      <c r="F20" s="8">
        <v>52382192</v>
      </c>
      <c r="G20" s="9" t="s">
        <v>18</v>
      </c>
    </row>
    <row r="21" spans="2:7" ht="15.75" x14ac:dyDescent="0.2">
      <c r="B21" s="7" t="s">
        <v>75</v>
      </c>
      <c r="C21" s="8">
        <v>58157507</v>
      </c>
      <c r="D21" s="8">
        <v>55736796</v>
      </c>
      <c r="E21" s="8">
        <v>57526592</v>
      </c>
      <c r="F21" s="8">
        <v>60956486</v>
      </c>
      <c r="G21" s="9" t="s">
        <v>19</v>
      </c>
    </row>
    <row r="22" spans="2:7" ht="15.75" x14ac:dyDescent="0.2">
      <c r="B22" s="7" t="s">
        <v>76</v>
      </c>
      <c r="C22" s="8">
        <v>125751219</v>
      </c>
      <c r="D22" s="8">
        <v>129599537</v>
      </c>
      <c r="E22" s="8">
        <v>142566343</v>
      </c>
      <c r="F22" s="8">
        <v>177113796</v>
      </c>
      <c r="G22" s="9" t="s">
        <v>20</v>
      </c>
    </row>
    <row r="23" spans="2:7" ht="15.75" x14ac:dyDescent="0.2">
      <c r="B23" s="7" t="s">
        <v>21</v>
      </c>
      <c r="C23" s="8">
        <v>30224534</v>
      </c>
      <c r="D23" s="8">
        <v>30224534</v>
      </c>
      <c r="E23" s="8">
        <v>37199045</v>
      </c>
      <c r="F23" s="8">
        <v>0</v>
      </c>
      <c r="G23" s="9" t="s">
        <v>22</v>
      </c>
    </row>
    <row r="24" spans="2:7" ht="15.75" x14ac:dyDescent="0.2">
      <c r="B24" s="7" t="s">
        <v>23</v>
      </c>
      <c r="C24" s="8">
        <v>1186137</v>
      </c>
      <c r="D24" s="8">
        <v>1601038</v>
      </c>
      <c r="E24" s="8">
        <v>3535502</v>
      </c>
      <c r="F24" s="8">
        <v>5119873</v>
      </c>
      <c r="G24" s="9" t="s">
        <v>24</v>
      </c>
    </row>
    <row r="25" spans="2:7" ht="15.75" x14ac:dyDescent="0.2">
      <c r="B25" s="7" t="s">
        <v>25</v>
      </c>
      <c r="C25" s="51">
        <v>157161890</v>
      </c>
      <c r="D25" s="51">
        <v>161425109</v>
      </c>
      <c r="E25" s="51">
        <v>183300890</v>
      </c>
      <c r="F25" s="51">
        <v>182233669</v>
      </c>
      <c r="G25" s="9" t="s">
        <v>26</v>
      </c>
    </row>
    <row r="26" spans="2:7" ht="15.75" x14ac:dyDescent="0.2">
      <c r="B26" s="7" t="s">
        <v>77</v>
      </c>
      <c r="C26" s="8">
        <v>2714618</v>
      </c>
      <c r="D26" s="8">
        <v>2794187</v>
      </c>
      <c r="E26" s="8">
        <v>2809865</v>
      </c>
      <c r="F26" s="8">
        <v>67908</v>
      </c>
      <c r="G26" s="9" t="s">
        <v>27</v>
      </c>
    </row>
    <row r="27" spans="2:7" ht="15.75" x14ac:dyDescent="0.2">
      <c r="B27" s="19" t="s">
        <v>28</v>
      </c>
      <c r="C27" s="11">
        <v>266596912</v>
      </c>
      <c r="D27" s="11">
        <v>263036530</v>
      </c>
      <c r="E27" s="11">
        <v>292115198</v>
      </c>
      <c r="F27" s="11">
        <v>295640255</v>
      </c>
      <c r="G27" s="20" t="s">
        <v>29</v>
      </c>
    </row>
    <row r="28" spans="2:7" ht="15.75" x14ac:dyDescent="0.2">
      <c r="B28" s="13"/>
      <c r="F28" s="21"/>
      <c r="G28" s="22"/>
    </row>
    <row r="29" spans="2:7" ht="15.75" x14ac:dyDescent="0.2">
      <c r="B29" s="15"/>
      <c r="C29" s="21"/>
      <c r="D29" s="21"/>
      <c r="E29" s="21"/>
      <c r="F29" s="21"/>
      <c r="G29" s="22"/>
    </row>
    <row r="30" spans="2:7" ht="18.75" x14ac:dyDescent="0.2">
      <c r="B30" s="23" t="s">
        <v>78</v>
      </c>
      <c r="C30" s="24"/>
      <c r="D30" s="24"/>
      <c r="E30" s="24"/>
      <c r="F30" s="24"/>
      <c r="G30" s="25" t="s">
        <v>79</v>
      </c>
    </row>
    <row r="31" spans="2:7" ht="18.75" x14ac:dyDescent="0.2">
      <c r="B31" s="1" t="s">
        <v>80</v>
      </c>
      <c r="C31" s="24"/>
      <c r="D31" s="24"/>
      <c r="E31" s="24"/>
      <c r="F31" s="24"/>
      <c r="G31" s="3" t="s">
        <v>81</v>
      </c>
    </row>
    <row r="32" spans="2:7" ht="15.75" x14ac:dyDescent="0.2">
      <c r="B32" s="4" t="s">
        <v>82</v>
      </c>
      <c r="C32" s="5">
        <v>6554325</v>
      </c>
      <c r="D32" s="5">
        <v>8904775</v>
      </c>
      <c r="E32" s="5">
        <v>8420665</v>
      </c>
      <c r="F32" s="5">
        <v>8104988</v>
      </c>
      <c r="G32" s="6" t="s">
        <v>83</v>
      </c>
    </row>
    <row r="33" spans="2:7" ht="15.75" x14ac:dyDescent="0.2">
      <c r="B33" s="7" t="s">
        <v>30</v>
      </c>
      <c r="C33" s="8">
        <v>4236658</v>
      </c>
      <c r="D33" s="8">
        <v>7059901</v>
      </c>
      <c r="E33" s="8">
        <v>7193250</v>
      </c>
      <c r="F33" s="8">
        <v>2981176</v>
      </c>
      <c r="G33" s="9" t="s">
        <v>84</v>
      </c>
    </row>
    <row r="34" spans="2:7" ht="15.75" x14ac:dyDescent="0.2">
      <c r="B34" s="7" t="s">
        <v>31</v>
      </c>
      <c r="C34" s="8">
        <v>6105000</v>
      </c>
      <c r="D34" s="8">
        <v>3918616</v>
      </c>
      <c r="E34" s="8">
        <v>1115358</v>
      </c>
      <c r="F34" s="8">
        <v>0</v>
      </c>
      <c r="G34" s="9" t="s">
        <v>32</v>
      </c>
    </row>
    <row r="35" spans="2:7" ht="15.75" x14ac:dyDescent="0.2">
      <c r="B35" s="7" t="s">
        <v>33</v>
      </c>
      <c r="C35" s="8">
        <v>6767475</v>
      </c>
      <c r="D35" s="8">
        <v>2644949</v>
      </c>
      <c r="E35" s="8">
        <v>3415461</v>
      </c>
      <c r="F35" s="8">
        <v>4105617</v>
      </c>
      <c r="G35" s="9" t="s">
        <v>85</v>
      </c>
    </row>
    <row r="36" spans="2:7" ht="15.75" x14ac:dyDescent="0.2">
      <c r="B36" s="7" t="s">
        <v>86</v>
      </c>
      <c r="C36" s="8">
        <v>53569572</v>
      </c>
      <c r="D36" s="8">
        <v>48775993</v>
      </c>
      <c r="E36" s="8">
        <v>56411578</v>
      </c>
      <c r="F36" s="8">
        <v>54488090</v>
      </c>
      <c r="G36" s="9" t="s">
        <v>87</v>
      </c>
    </row>
    <row r="37" spans="2:7" ht="15.75" x14ac:dyDescent="0.2">
      <c r="B37" s="7" t="s">
        <v>88</v>
      </c>
      <c r="C37" s="50">
        <v>8018266</v>
      </c>
      <c r="D37" s="50">
        <v>7588574</v>
      </c>
      <c r="E37" s="50">
        <v>8607312</v>
      </c>
      <c r="F37" s="50">
        <v>7711799</v>
      </c>
      <c r="G37" s="9" t="s">
        <v>89</v>
      </c>
    </row>
    <row r="38" spans="2:7" ht="15.75" x14ac:dyDescent="0.2">
      <c r="B38" s="7" t="s">
        <v>35</v>
      </c>
      <c r="C38" s="50">
        <v>0</v>
      </c>
      <c r="D38" s="50">
        <v>0</v>
      </c>
      <c r="E38" s="50">
        <v>0</v>
      </c>
      <c r="F38" s="50">
        <v>0</v>
      </c>
      <c r="G38" s="9" t="s">
        <v>90</v>
      </c>
    </row>
    <row r="39" spans="2:7" ht="15.75" x14ac:dyDescent="0.2">
      <c r="B39" s="7" t="s">
        <v>91</v>
      </c>
      <c r="C39" s="8">
        <v>317688</v>
      </c>
      <c r="D39" s="8">
        <v>5362355</v>
      </c>
      <c r="E39" s="8">
        <v>6540014</v>
      </c>
      <c r="F39" s="8">
        <v>5778168</v>
      </c>
      <c r="G39" s="9" t="s">
        <v>92</v>
      </c>
    </row>
    <row r="40" spans="2:7" ht="15.75" x14ac:dyDescent="0.2">
      <c r="B40" s="26" t="s">
        <v>93</v>
      </c>
      <c r="C40" s="11">
        <v>61905526</v>
      </c>
      <c r="D40" s="11">
        <v>61726922</v>
      </c>
      <c r="E40" s="11">
        <v>71558904</v>
      </c>
      <c r="F40" s="11">
        <v>67978057</v>
      </c>
      <c r="G40" s="27" t="s">
        <v>34</v>
      </c>
    </row>
    <row r="41" spans="2:7" ht="15.75" x14ac:dyDescent="0.2">
      <c r="B41" s="28"/>
      <c r="C41" s="29"/>
      <c r="D41" s="29"/>
      <c r="E41" s="29"/>
      <c r="F41" s="29"/>
      <c r="G41" s="30"/>
    </row>
    <row r="42" spans="2:7" ht="18.75" x14ac:dyDescent="0.2">
      <c r="B42" s="1" t="s">
        <v>94</v>
      </c>
      <c r="C42" s="24"/>
      <c r="D42" s="24"/>
      <c r="E42" s="24"/>
      <c r="F42" s="24"/>
      <c r="G42" s="3" t="s">
        <v>95</v>
      </c>
    </row>
    <row r="43" spans="2:7" ht="15.75" x14ac:dyDescent="0.2">
      <c r="B43" s="4" t="s">
        <v>36</v>
      </c>
      <c r="C43" s="5">
        <v>103000000</v>
      </c>
      <c r="D43" s="5">
        <v>103000000</v>
      </c>
      <c r="E43" s="5">
        <v>118000000</v>
      </c>
      <c r="F43" s="5">
        <v>118000000</v>
      </c>
      <c r="G43" s="6" t="s">
        <v>37</v>
      </c>
    </row>
    <row r="44" spans="2:7" ht="15.75" x14ac:dyDescent="0.2">
      <c r="B44" s="7" t="s">
        <v>38</v>
      </c>
      <c r="C44" s="8">
        <v>103000000</v>
      </c>
      <c r="D44" s="8">
        <v>103000000</v>
      </c>
      <c r="E44" s="8">
        <v>118000000</v>
      </c>
      <c r="F44" s="8">
        <v>118000000</v>
      </c>
      <c r="G44" s="9" t="s">
        <v>39</v>
      </c>
    </row>
    <row r="45" spans="2:7" ht="15.75" x14ac:dyDescent="0.2">
      <c r="B45" s="7" t="s">
        <v>96</v>
      </c>
      <c r="C45" s="8">
        <v>103000000</v>
      </c>
      <c r="D45" s="8">
        <v>103000000</v>
      </c>
      <c r="E45" s="8">
        <v>118000000</v>
      </c>
      <c r="F45" s="8">
        <v>118000000</v>
      </c>
      <c r="G45" s="9" t="s">
        <v>40</v>
      </c>
    </row>
    <row r="46" spans="2:7" ht="15.75" x14ac:dyDescent="0.2">
      <c r="B46" s="7" t="s">
        <v>97</v>
      </c>
      <c r="C46" s="8">
        <v>25872019</v>
      </c>
      <c r="D46" s="8">
        <v>25872019</v>
      </c>
      <c r="E46" s="8">
        <v>27145855</v>
      </c>
      <c r="F46" s="8">
        <v>26896480</v>
      </c>
      <c r="G46" s="9" t="s">
        <v>98</v>
      </c>
    </row>
    <row r="47" spans="2:7" ht="15.75" x14ac:dyDescent="0.2">
      <c r="B47" s="7" t="s">
        <v>41</v>
      </c>
      <c r="C47" s="8">
        <v>10055470</v>
      </c>
      <c r="D47" s="8">
        <v>10234872</v>
      </c>
      <c r="E47" s="8">
        <v>10173007</v>
      </c>
      <c r="F47" s="8">
        <v>10061210</v>
      </c>
      <c r="G47" s="9" t="s">
        <v>99</v>
      </c>
    </row>
    <row r="48" spans="2:7" ht="15.75" x14ac:dyDescent="0.2">
      <c r="B48" s="7" t="s">
        <v>42</v>
      </c>
      <c r="C48" s="50">
        <v>4747648</v>
      </c>
      <c r="D48" s="50">
        <v>4683118</v>
      </c>
      <c r="E48" s="50">
        <v>4882401</v>
      </c>
      <c r="F48" s="50">
        <v>4770604</v>
      </c>
      <c r="G48" s="9" t="s">
        <v>43</v>
      </c>
    </row>
    <row r="49" spans="2:7" ht="15.75" x14ac:dyDescent="0.2">
      <c r="B49" s="7" t="s">
        <v>100</v>
      </c>
      <c r="C49" s="50">
        <v>0</v>
      </c>
      <c r="D49" s="50">
        <v>0</v>
      </c>
      <c r="E49" s="50">
        <v>67323</v>
      </c>
      <c r="F49" s="50">
        <v>67323</v>
      </c>
      <c r="G49" s="9" t="s">
        <v>101</v>
      </c>
    </row>
    <row r="50" spans="2:7" ht="15.75" x14ac:dyDescent="0.2">
      <c r="B50" s="7" t="s">
        <v>44</v>
      </c>
      <c r="C50" s="8">
        <v>0</v>
      </c>
      <c r="D50" s="8">
        <v>0</v>
      </c>
      <c r="E50" s="8">
        <v>0</v>
      </c>
      <c r="F50" s="8">
        <v>0</v>
      </c>
      <c r="G50" s="9" t="s">
        <v>45</v>
      </c>
    </row>
    <row r="51" spans="2:7" ht="15.75" x14ac:dyDescent="0.2">
      <c r="B51" s="7" t="s">
        <v>199</v>
      </c>
      <c r="C51" s="54">
        <v>0</v>
      </c>
      <c r="D51" s="54">
        <v>0</v>
      </c>
      <c r="E51" s="54">
        <v>0</v>
      </c>
      <c r="F51" s="54">
        <v>0</v>
      </c>
      <c r="G51" s="9" t="s">
        <v>200</v>
      </c>
    </row>
    <row r="52" spans="2:7" ht="15.75" x14ac:dyDescent="0.2">
      <c r="B52" s="7" t="s">
        <v>46</v>
      </c>
      <c r="C52" s="50">
        <v>0</v>
      </c>
      <c r="D52" s="50">
        <v>0</v>
      </c>
      <c r="E52" s="50">
        <v>0</v>
      </c>
      <c r="F52" s="50">
        <v>0</v>
      </c>
      <c r="G52" s="9" t="s">
        <v>47</v>
      </c>
    </row>
    <row r="53" spans="2:7" ht="15.75" x14ac:dyDescent="0.2">
      <c r="B53" s="7" t="s">
        <v>193</v>
      </c>
      <c r="C53" s="50">
        <v>11180000</v>
      </c>
      <c r="D53" s="50">
        <v>13087500</v>
      </c>
      <c r="E53" s="50">
        <v>19000000</v>
      </c>
      <c r="F53" s="50">
        <v>22400000</v>
      </c>
      <c r="G53" s="9" t="s">
        <v>191</v>
      </c>
    </row>
    <row r="54" spans="2:7" ht="15.75" x14ac:dyDescent="0.2">
      <c r="B54" s="7" t="s">
        <v>194</v>
      </c>
      <c r="C54" s="8">
        <v>0</v>
      </c>
      <c r="D54" s="8">
        <v>0</v>
      </c>
      <c r="E54" s="8">
        <v>0</v>
      </c>
      <c r="F54" s="8">
        <v>0</v>
      </c>
      <c r="G54" s="9" t="s">
        <v>192</v>
      </c>
    </row>
    <row r="55" spans="2:7" ht="15.75" x14ac:dyDescent="0.2">
      <c r="B55" s="7" t="s">
        <v>48</v>
      </c>
      <c r="C55" s="8">
        <v>661008</v>
      </c>
      <c r="D55" s="8">
        <v>-911875</v>
      </c>
      <c r="E55" s="8">
        <v>-82442</v>
      </c>
      <c r="F55" s="8">
        <v>924395</v>
      </c>
      <c r="G55" s="9" t="s">
        <v>102</v>
      </c>
    </row>
    <row r="56" spans="2:7" ht="15.75" x14ac:dyDescent="0.2">
      <c r="B56" s="7" t="s">
        <v>49</v>
      </c>
      <c r="C56" s="8">
        <v>49175241</v>
      </c>
      <c r="D56" s="8">
        <v>45343974</v>
      </c>
      <c r="E56" s="8">
        <v>41370150</v>
      </c>
      <c r="F56" s="8">
        <v>44542186</v>
      </c>
      <c r="G56" s="9" t="s">
        <v>103</v>
      </c>
    </row>
    <row r="57" spans="2:7" ht="15.75" x14ac:dyDescent="0.2">
      <c r="B57" s="7" t="s">
        <v>50</v>
      </c>
      <c r="C57" s="8">
        <v>204691386</v>
      </c>
      <c r="D57" s="8">
        <v>201309608</v>
      </c>
      <c r="E57" s="8">
        <v>220556294</v>
      </c>
      <c r="F57" s="8">
        <v>227662198</v>
      </c>
      <c r="G57" s="9" t="s">
        <v>51</v>
      </c>
    </row>
    <row r="58" spans="2:7" ht="15.75" x14ac:dyDescent="0.2">
      <c r="B58" s="31" t="s">
        <v>195</v>
      </c>
      <c r="C58" s="50">
        <v>0</v>
      </c>
      <c r="D58" s="50">
        <v>0</v>
      </c>
      <c r="E58" s="50">
        <v>0</v>
      </c>
      <c r="F58" s="50">
        <v>0</v>
      </c>
      <c r="G58" s="32" t="s">
        <v>190</v>
      </c>
    </row>
    <row r="59" spans="2:7" ht="15.75" x14ac:dyDescent="0.2">
      <c r="B59" s="10" t="s">
        <v>104</v>
      </c>
      <c r="C59" s="11">
        <v>266596912</v>
      </c>
      <c r="D59" s="11">
        <v>263036530</v>
      </c>
      <c r="E59" s="11">
        <v>292115198</v>
      </c>
      <c r="F59" s="11">
        <v>295640255</v>
      </c>
      <c r="G59" s="12" t="s">
        <v>52</v>
      </c>
    </row>
    <row r="60" spans="2:7" ht="15.75" x14ac:dyDescent="0.2">
      <c r="B60" s="13"/>
      <c r="C60" s="21"/>
      <c r="D60" s="21"/>
      <c r="E60" s="21"/>
      <c r="F60" s="21"/>
      <c r="G60" s="16"/>
    </row>
    <row r="61" spans="2:7" ht="15.75" x14ac:dyDescent="0.2">
      <c r="B61" s="13"/>
      <c r="C61" s="21"/>
      <c r="D61" s="21"/>
      <c r="E61" s="21"/>
      <c r="F61" s="21"/>
      <c r="G61" s="16"/>
    </row>
    <row r="62" spans="2:7" ht="18.75" x14ac:dyDescent="0.2">
      <c r="B62" s="1" t="s">
        <v>105</v>
      </c>
      <c r="C62" s="24"/>
      <c r="D62" s="24"/>
      <c r="E62" s="24"/>
      <c r="F62" s="24"/>
      <c r="G62" s="3" t="s">
        <v>106</v>
      </c>
    </row>
    <row r="63" spans="2:7" ht="15.75" x14ac:dyDescent="0.2">
      <c r="B63" s="4" t="s">
        <v>107</v>
      </c>
      <c r="C63" s="5">
        <v>89771336</v>
      </c>
      <c r="D63" s="5">
        <v>98997585</v>
      </c>
      <c r="E63" s="5">
        <v>113683466</v>
      </c>
      <c r="F63" s="5">
        <v>116388195</v>
      </c>
      <c r="G63" s="6" t="s">
        <v>108</v>
      </c>
    </row>
    <row r="64" spans="2:7" ht="15.75" x14ac:dyDescent="0.2">
      <c r="B64" s="7" t="s">
        <v>53</v>
      </c>
      <c r="C64" s="8">
        <v>48663001</v>
      </c>
      <c r="D64" s="8">
        <v>36740619</v>
      </c>
      <c r="E64" s="8">
        <v>40891023</v>
      </c>
      <c r="F64" s="8">
        <v>41866972</v>
      </c>
      <c r="G64" s="9" t="s">
        <v>109</v>
      </c>
    </row>
    <row r="65" spans="2:7" ht="15.75" x14ac:dyDescent="0.2">
      <c r="B65" s="7" t="s">
        <v>54</v>
      </c>
      <c r="C65" s="8">
        <v>41108335</v>
      </c>
      <c r="D65" s="8">
        <v>62256966</v>
      </c>
      <c r="E65" s="8">
        <v>72792443</v>
      </c>
      <c r="F65" s="8">
        <v>74521223</v>
      </c>
      <c r="G65" s="9" t="s">
        <v>110</v>
      </c>
    </row>
    <row r="66" spans="2:7" ht="15.75" x14ac:dyDescent="0.2">
      <c r="B66" s="7" t="s">
        <v>111</v>
      </c>
      <c r="C66" s="8">
        <v>19039968</v>
      </c>
      <c r="D66" s="8">
        <v>35186128</v>
      </c>
      <c r="E66" s="8">
        <v>38022030</v>
      </c>
      <c r="F66" s="8">
        <v>37760530</v>
      </c>
      <c r="G66" s="9" t="s">
        <v>112</v>
      </c>
    </row>
    <row r="67" spans="2:7" ht="15.75" x14ac:dyDescent="0.2">
      <c r="B67" s="7" t="s">
        <v>113</v>
      </c>
      <c r="C67" s="8">
        <v>0</v>
      </c>
      <c r="D67" s="8">
        <v>0</v>
      </c>
      <c r="E67" s="8">
        <v>0</v>
      </c>
      <c r="F67" s="8">
        <v>0</v>
      </c>
      <c r="G67" s="9" t="s">
        <v>55</v>
      </c>
    </row>
    <row r="68" spans="2:7" ht="15.75" x14ac:dyDescent="0.2">
      <c r="B68" s="7" t="s">
        <v>114</v>
      </c>
      <c r="C68" s="50">
        <v>9395317</v>
      </c>
      <c r="D68" s="50">
        <v>9162914</v>
      </c>
      <c r="E68" s="50">
        <v>9991651</v>
      </c>
      <c r="F68" s="50">
        <v>8870364</v>
      </c>
      <c r="G68" s="9" t="s">
        <v>115</v>
      </c>
    </row>
    <row r="69" spans="2:7" ht="15.75" x14ac:dyDescent="0.2">
      <c r="B69" s="7" t="s">
        <v>116</v>
      </c>
      <c r="C69" s="50">
        <v>4716175</v>
      </c>
      <c r="D69" s="50">
        <v>7490829</v>
      </c>
      <c r="E69" s="50">
        <v>10804063</v>
      </c>
      <c r="F69" s="50">
        <v>9098446</v>
      </c>
      <c r="G69" s="9" t="s">
        <v>117</v>
      </c>
    </row>
    <row r="70" spans="2:7" ht="15.75" x14ac:dyDescent="0.2">
      <c r="B70" s="7" t="s">
        <v>118</v>
      </c>
      <c r="C70" s="8">
        <v>17352192</v>
      </c>
      <c r="D70" s="8">
        <v>19580009</v>
      </c>
      <c r="E70" s="8">
        <v>23966350</v>
      </c>
      <c r="F70" s="8">
        <v>27662247</v>
      </c>
      <c r="G70" s="9" t="s">
        <v>119</v>
      </c>
    </row>
    <row r="71" spans="2:7" ht="15.75" x14ac:dyDescent="0.2">
      <c r="B71" s="7" t="s">
        <v>120</v>
      </c>
      <c r="C71" s="50">
        <v>2322873</v>
      </c>
      <c r="D71" s="50">
        <v>5886602</v>
      </c>
      <c r="E71" s="50">
        <v>7226317</v>
      </c>
      <c r="F71" s="50">
        <v>6116428</v>
      </c>
      <c r="G71" s="9" t="s">
        <v>121</v>
      </c>
    </row>
    <row r="72" spans="2:7" ht="15.75" x14ac:dyDescent="0.2">
      <c r="B72" s="7" t="s">
        <v>122</v>
      </c>
      <c r="C72" s="50">
        <v>588159</v>
      </c>
      <c r="D72" s="50">
        <v>702925</v>
      </c>
      <c r="E72" s="50">
        <v>915629</v>
      </c>
      <c r="F72" s="50">
        <v>630142</v>
      </c>
      <c r="G72" s="9" t="s">
        <v>123</v>
      </c>
    </row>
    <row r="73" spans="2:7" ht="15.75" x14ac:dyDescent="0.2">
      <c r="B73" s="7" t="s">
        <v>56</v>
      </c>
      <c r="C73" s="8">
        <v>19086906</v>
      </c>
      <c r="D73" s="8">
        <v>24763686</v>
      </c>
      <c r="E73" s="8">
        <v>30277038</v>
      </c>
      <c r="F73" s="8">
        <v>33148533</v>
      </c>
      <c r="G73" s="9" t="s">
        <v>124</v>
      </c>
    </row>
    <row r="74" spans="2:7" ht="15.75" x14ac:dyDescent="0.2">
      <c r="B74" s="7" t="s">
        <v>125</v>
      </c>
      <c r="C74" s="8">
        <v>729234</v>
      </c>
      <c r="D74" s="8">
        <v>1032170</v>
      </c>
      <c r="E74" s="8">
        <v>598801</v>
      </c>
      <c r="F74" s="8">
        <v>191359</v>
      </c>
      <c r="G74" s="9" t="s">
        <v>126</v>
      </c>
    </row>
    <row r="75" spans="2:7" ht="15.75" x14ac:dyDescent="0.2">
      <c r="B75" s="7" t="s">
        <v>57</v>
      </c>
      <c r="C75" s="8">
        <v>18357672</v>
      </c>
      <c r="D75" s="8">
        <v>23731516</v>
      </c>
      <c r="E75" s="8">
        <v>29678237</v>
      </c>
      <c r="F75" s="8">
        <v>32957174</v>
      </c>
      <c r="G75" s="32" t="s">
        <v>127</v>
      </c>
    </row>
    <row r="76" spans="2:7" ht="15.75" x14ac:dyDescent="0.2">
      <c r="B76" s="7" t="s">
        <v>58</v>
      </c>
      <c r="C76" s="8">
        <v>4097714</v>
      </c>
      <c r="D76" s="8">
        <v>4705447</v>
      </c>
      <c r="E76" s="8">
        <v>6361493</v>
      </c>
      <c r="F76" s="8">
        <v>6646761</v>
      </c>
      <c r="G76" s="32" t="s">
        <v>59</v>
      </c>
    </row>
    <row r="77" spans="2:7" ht="15.75" x14ac:dyDescent="0.2">
      <c r="B77" s="7" t="s">
        <v>128</v>
      </c>
      <c r="C77" s="50">
        <v>0</v>
      </c>
      <c r="D77" s="50">
        <v>-286800</v>
      </c>
      <c r="E77" s="50">
        <v>162082</v>
      </c>
      <c r="F77" s="50">
        <v>0</v>
      </c>
      <c r="G77" s="32" t="s">
        <v>60</v>
      </c>
    </row>
    <row r="78" spans="2:7" ht="15.75" x14ac:dyDescent="0.2">
      <c r="B78" s="7" t="s">
        <v>129</v>
      </c>
      <c r="C78" s="50">
        <v>0</v>
      </c>
      <c r="D78" s="50">
        <v>0</v>
      </c>
      <c r="E78" s="50">
        <v>0</v>
      </c>
      <c r="F78" s="50">
        <v>0</v>
      </c>
      <c r="G78" s="32" t="s">
        <v>61</v>
      </c>
    </row>
    <row r="79" spans="2:7" ht="15.75" x14ac:dyDescent="0.2">
      <c r="B79" s="7" t="s">
        <v>130</v>
      </c>
      <c r="C79" s="50">
        <v>343894</v>
      </c>
      <c r="D79" s="50">
        <v>240000</v>
      </c>
      <c r="E79" s="50">
        <v>284370</v>
      </c>
      <c r="F79" s="50">
        <v>285000</v>
      </c>
      <c r="G79" s="32" t="s">
        <v>131</v>
      </c>
    </row>
    <row r="80" spans="2:7" ht="15.75" x14ac:dyDescent="0.2">
      <c r="B80" s="7" t="s">
        <v>62</v>
      </c>
      <c r="C80" s="8">
        <v>13916064</v>
      </c>
      <c r="D80" s="8">
        <v>19072869</v>
      </c>
      <c r="E80" s="8">
        <v>22870292</v>
      </c>
      <c r="F80" s="8">
        <v>26025413</v>
      </c>
      <c r="G80" s="32" t="s">
        <v>63</v>
      </c>
    </row>
    <row r="81" spans="2:7" ht="15.75" x14ac:dyDescent="0.2">
      <c r="B81" s="31" t="s">
        <v>195</v>
      </c>
      <c r="C81" s="8">
        <v>0</v>
      </c>
      <c r="D81" s="8">
        <v>0</v>
      </c>
      <c r="E81" s="8">
        <v>0</v>
      </c>
      <c r="F81" s="8">
        <v>0</v>
      </c>
      <c r="G81" s="32" t="s">
        <v>190</v>
      </c>
    </row>
    <row r="82" spans="2:7" ht="15.75" x14ac:dyDescent="0.2">
      <c r="B82" s="10" t="s">
        <v>64</v>
      </c>
      <c r="C82" s="11">
        <v>13916064</v>
      </c>
      <c r="D82" s="11">
        <v>19072869</v>
      </c>
      <c r="E82" s="11">
        <v>22870292</v>
      </c>
      <c r="F82" s="11">
        <v>26025413</v>
      </c>
      <c r="G82" s="33" t="s">
        <v>132</v>
      </c>
    </row>
    <row r="83" spans="2:7" ht="15.75" x14ac:dyDescent="0.2">
      <c r="B83" s="13"/>
      <c r="C83" s="21"/>
      <c r="D83" s="21"/>
      <c r="E83" s="21"/>
      <c r="F83" s="21"/>
      <c r="G83" s="16"/>
    </row>
    <row r="84" spans="2:7" ht="15.75" x14ac:dyDescent="0.2">
      <c r="B84" s="13"/>
      <c r="C84" s="21"/>
      <c r="D84" s="21"/>
      <c r="E84" s="21"/>
      <c r="F84" s="21"/>
      <c r="G84" s="16"/>
    </row>
    <row r="85" spans="2:7" ht="18.75" x14ac:dyDescent="0.2">
      <c r="B85" s="1" t="s">
        <v>133</v>
      </c>
      <c r="C85" s="34"/>
      <c r="D85" s="34"/>
      <c r="E85" s="34"/>
      <c r="F85" s="34"/>
      <c r="G85" s="3" t="s">
        <v>134</v>
      </c>
    </row>
    <row r="86" spans="2:7" ht="15.75" x14ac:dyDescent="0.2">
      <c r="B86" s="4" t="s">
        <v>135</v>
      </c>
      <c r="C86" s="5">
        <v>6899477</v>
      </c>
      <c r="D86" s="5">
        <v>9007001</v>
      </c>
      <c r="E86" s="5">
        <v>11126112</v>
      </c>
      <c r="F86" s="5">
        <v>19724478</v>
      </c>
      <c r="G86" s="6" t="s">
        <v>65</v>
      </c>
    </row>
    <row r="87" spans="2:7" ht="15.75" x14ac:dyDescent="0.2">
      <c r="B87" s="7" t="s">
        <v>136</v>
      </c>
      <c r="C87" s="8">
        <v>15470598</v>
      </c>
      <c r="D87" s="8">
        <v>25416096</v>
      </c>
      <c r="E87" s="8">
        <v>24556934</v>
      </c>
      <c r="F87" s="8">
        <v>26640949</v>
      </c>
      <c r="G87" s="9" t="s">
        <v>137</v>
      </c>
    </row>
    <row r="88" spans="2:7" ht="15.75" x14ac:dyDescent="0.2">
      <c r="B88" s="7" t="s">
        <v>138</v>
      </c>
      <c r="C88" s="8">
        <v>-5739501</v>
      </c>
      <c r="D88" s="8">
        <v>-6452045</v>
      </c>
      <c r="E88" s="8">
        <v>-9351404</v>
      </c>
      <c r="F88" s="8">
        <v>-12301197</v>
      </c>
      <c r="G88" s="9" t="s">
        <v>139</v>
      </c>
    </row>
    <row r="89" spans="2:7" ht="15.75" x14ac:dyDescent="0.2">
      <c r="B89" s="7" t="s">
        <v>140</v>
      </c>
      <c r="C89" s="8">
        <v>-8402606</v>
      </c>
      <c r="D89" s="8">
        <v>-17071575</v>
      </c>
      <c r="E89" s="8">
        <v>-17282001</v>
      </c>
      <c r="F89" s="8">
        <v>-22938118</v>
      </c>
      <c r="G89" s="9" t="s">
        <v>141</v>
      </c>
    </row>
    <row r="90" spans="2:7" ht="15.75" x14ac:dyDescent="0.2">
      <c r="B90" s="7" t="s">
        <v>201</v>
      </c>
      <c r="C90" s="8">
        <v>0</v>
      </c>
      <c r="D90" s="8">
        <v>0</v>
      </c>
      <c r="E90" s="8">
        <v>0</v>
      </c>
      <c r="F90" s="8">
        <v>0</v>
      </c>
      <c r="G90" s="9" t="s">
        <v>202</v>
      </c>
    </row>
    <row r="91" spans="2:7" ht="15.75" x14ac:dyDescent="0.2">
      <c r="B91" s="19" t="s">
        <v>142</v>
      </c>
      <c r="C91" s="11">
        <v>8227968</v>
      </c>
      <c r="D91" s="11">
        <v>10899477</v>
      </c>
      <c r="E91" s="11">
        <v>9049641</v>
      </c>
      <c r="F91" s="11">
        <v>11126112</v>
      </c>
      <c r="G91" s="20" t="s">
        <v>143</v>
      </c>
    </row>
    <row r="94" spans="2:7" ht="18.75" x14ac:dyDescent="0.2">
      <c r="B94" s="1" t="s">
        <v>144</v>
      </c>
      <c r="C94" s="2"/>
      <c r="D94" s="2"/>
      <c r="E94" s="2"/>
      <c r="F94" s="2"/>
      <c r="G94" s="3" t="s">
        <v>145</v>
      </c>
    </row>
    <row r="95" spans="2:7" ht="15.75" x14ac:dyDescent="0.2">
      <c r="B95" s="4" t="s">
        <v>146</v>
      </c>
      <c r="C95" s="35">
        <f>+C6*100/C8</f>
        <v>1.38126213592233</v>
      </c>
      <c r="D95" s="35">
        <f>+D6*100/D8</f>
        <v>1.611121186440678</v>
      </c>
      <c r="E95" s="35">
        <f>+E6*100/E8</f>
        <v>2.811886440677966</v>
      </c>
      <c r="F95" s="35">
        <v>3.403329661016949</v>
      </c>
      <c r="G95" s="6" t="s">
        <v>147</v>
      </c>
    </row>
    <row r="96" spans="2:7" ht="15.75" x14ac:dyDescent="0.2">
      <c r="B96" s="7" t="s">
        <v>148</v>
      </c>
      <c r="C96" s="36">
        <f>+C82/C8</f>
        <v>0.13510741747572816</v>
      </c>
      <c r="D96" s="36">
        <f>+D82/D8</f>
        <v>0.16163448305084746</v>
      </c>
      <c r="E96" s="36">
        <f>+E82/E8</f>
        <v>0.1938160338983051</v>
      </c>
      <c r="F96" s="36">
        <v>0.22055434745762711</v>
      </c>
      <c r="G96" s="9" t="s">
        <v>149</v>
      </c>
    </row>
    <row r="97" spans="2:7" ht="15.75" x14ac:dyDescent="0.2">
      <c r="B97" s="7" t="s">
        <v>150</v>
      </c>
      <c r="C97" s="36">
        <f>+C53/C8</f>
        <v>0.10854368932038835</v>
      </c>
      <c r="D97" s="36">
        <f>+D53/D8</f>
        <v>0.11091101694915254</v>
      </c>
      <c r="E97" s="36">
        <f>+E53/E8</f>
        <v>0.16101694915254236</v>
      </c>
      <c r="F97" s="36">
        <v>0.18983050847457628</v>
      </c>
      <c r="G97" s="9" t="s">
        <v>151</v>
      </c>
    </row>
    <row r="98" spans="2:7" ht="15.75" x14ac:dyDescent="0.2">
      <c r="B98" s="7" t="s">
        <v>152</v>
      </c>
      <c r="C98" s="36">
        <f>+C57/C8</f>
        <v>1.9872950097087378</v>
      </c>
      <c r="D98" s="36">
        <f>+D57/D8</f>
        <v>1.7060136271186441</v>
      </c>
      <c r="E98" s="36">
        <f>+E57/E8</f>
        <v>1.8691211355932202</v>
      </c>
      <c r="F98" s="36">
        <v>1.9293406610169492</v>
      </c>
      <c r="G98" s="9" t="s">
        <v>153</v>
      </c>
    </row>
    <row r="99" spans="2:7" ht="15.75" x14ac:dyDescent="0.2">
      <c r="B99" s="7" t="s">
        <v>154</v>
      </c>
      <c r="C99" s="36">
        <f>+C9/C82</f>
        <v>19.754148874279394</v>
      </c>
      <c r="D99" s="36">
        <f>+D9/D82</f>
        <v>14.333711409646865</v>
      </c>
      <c r="E99" s="36">
        <f>+E9/E82</f>
        <v>15.298230560414357</v>
      </c>
      <c r="F99" s="36">
        <v>14.850676913369252</v>
      </c>
      <c r="G99" s="9" t="s">
        <v>155</v>
      </c>
    </row>
    <row r="100" spans="2:7" ht="15.75" x14ac:dyDescent="0.2">
      <c r="B100" s="7" t="s">
        <v>156</v>
      </c>
      <c r="C100" s="36">
        <f>+C53*100/C9</f>
        <v>4.0669334303383051</v>
      </c>
      <c r="D100" s="36">
        <f>+D53*100/D9</f>
        <v>4.7872048576183772</v>
      </c>
      <c r="E100" s="36">
        <f>+E53*100/E9</f>
        <v>5.4305108967488387</v>
      </c>
      <c r="F100" s="36">
        <v>5.7956765288037362</v>
      </c>
      <c r="G100" s="9" t="s">
        <v>157</v>
      </c>
    </row>
    <row r="101" spans="2:7" ht="15.75" x14ac:dyDescent="0.2">
      <c r="B101" s="7" t="s">
        <v>158</v>
      </c>
      <c r="C101" s="36">
        <f>+C53*100/C82</f>
        <v>80.338808444686663</v>
      </c>
      <c r="D101" s="36">
        <f>+D53*100/D82</f>
        <v>68.618412887961426</v>
      </c>
      <c r="E101" s="36">
        <f>+E53*100/E82</f>
        <v>83.077207759306262</v>
      </c>
      <c r="F101" s="36">
        <v>86.069719623661683</v>
      </c>
      <c r="G101" s="9" t="s">
        <v>159</v>
      </c>
    </row>
    <row r="102" spans="2:7" ht="15.75" x14ac:dyDescent="0.2">
      <c r="B102" s="10" t="s">
        <v>160</v>
      </c>
      <c r="C102" s="37">
        <f>+C9/C57</f>
        <v>1.3429974039063861</v>
      </c>
      <c r="D102" s="37">
        <f>+D9/D57</f>
        <v>1.3580325485507876</v>
      </c>
      <c r="E102" s="37">
        <f>+E9/E57</f>
        <v>1.5863297013868034</v>
      </c>
      <c r="F102" s="37">
        <v>1.6976687539492172</v>
      </c>
      <c r="G102" s="12" t="s">
        <v>161</v>
      </c>
    </row>
    <row r="103" spans="2:7" ht="15.75" x14ac:dyDescent="0.2">
      <c r="B103" s="38"/>
      <c r="C103" s="39"/>
      <c r="D103" s="39"/>
      <c r="E103" s="39"/>
      <c r="F103" s="39"/>
      <c r="G103" s="40"/>
    </row>
    <row r="104" spans="2:7" ht="15.75" x14ac:dyDescent="0.2">
      <c r="B104" s="41" t="s">
        <v>162</v>
      </c>
      <c r="C104" s="42">
        <f>+C65*100/C63</f>
        <v>45.792272713864925</v>
      </c>
      <c r="D104" s="42">
        <f>+D65*100/D63</f>
        <v>62.887358312831573</v>
      </c>
      <c r="E104" s="42">
        <f>+E65*100/E63</f>
        <v>64.030809018437211</v>
      </c>
      <c r="F104" s="42">
        <v>64.028162821839445</v>
      </c>
      <c r="G104" s="6" t="s">
        <v>163</v>
      </c>
    </row>
    <row r="105" spans="2:7" ht="15.75" x14ac:dyDescent="0.2">
      <c r="B105" s="7" t="s">
        <v>164</v>
      </c>
      <c r="C105" s="43">
        <f>+C73*100/C63</f>
        <v>21.261693153369134</v>
      </c>
      <c r="D105" s="43">
        <f>+D73*100/D63</f>
        <v>25.014434443022019</v>
      </c>
      <c r="E105" s="43">
        <f>+E73*100/E63</f>
        <v>26.632754142101895</v>
      </c>
      <c r="F105" s="43">
        <v>28.48100960754654</v>
      </c>
      <c r="G105" s="9" t="s">
        <v>165</v>
      </c>
    </row>
    <row r="106" spans="2:7" ht="15.75" x14ac:dyDescent="0.2">
      <c r="B106" s="7" t="s">
        <v>166</v>
      </c>
      <c r="C106" s="43">
        <f>+C80*100/C63</f>
        <v>15.501678620445173</v>
      </c>
      <c r="D106" s="43">
        <f>+D80*100/D63</f>
        <v>19.265994215919509</v>
      </c>
      <c r="E106" s="43">
        <f>+E80*100/E63</f>
        <v>20.117518232598574</v>
      </c>
      <c r="F106" s="43">
        <v>22.360870017788315</v>
      </c>
      <c r="G106" s="9" t="s">
        <v>167</v>
      </c>
    </row>
    <row r="107" spans="2:7" ht="15.75" x14ac:dyDescent="0.2">
      <c r="B107" s="7" t="s">
        <v>168</v>
      </c>
      <c r="C107" s="43">
        <f>C80*100/C27</f>
        <v>5.2198894186741365</v>
      </c>
      <c r="D107" s="43">
        <f>D80*100/D27</f>
        <v>7.2510342955026053</v>
      </c>
      <c r="E107" s="43">
        <f>E80*100/E27</f>
        <v>7.8292030529681647</v>
      </c>
      <c r="F107" s="43">
        <v>8.8030681072169958</v>
      </c>
      <c r="G107" s="9" t="s">
        <v>169</v>
      </c>
    </row>
    <row r="108" spans="2:7" ht="15.75" x14ac:dyDescent="0.2">
      <c r="B108" s="10" t="s">
        <v>170</v>
      </c>
      <c r="C108" s="44">
        <f>+C82*100/C57</f>
        <v>6.7985586848290724</v>
      </c>
      <c r="D108" s="44">
        <f>+D82*100/D57</f>
        <v>9.4743957774732745</v>
      </c>
      <c r="E108" s="44">
        <f>+E82*100/E57</f>
        <v>10.369367196567058</v>
      </c>
      <c r="F108" s="44">
        <v>11.431591730481315</v>
      </c>
      <c r="G108" s="12" t="s">
        <v>171</v>
      </c>
    </row>
    <row r="109" spans="2:7" ht="15.75" x14ac:dyDescent="0.2">
      <c r="B109" s="38"/>
      <c r="C109" s="45"/>
      <c r="D109" s="45"/>
      <c r="E109" s="45"/>
      <c r="F109" s="45"/>
      <c r="G109" s="46"/>
    </row>
    <row r="110" spans="2:7" ht="15.75" x14ac:dyDescent="0.2">
      <c r="B110" s="4" t="s">
        <v>172</v>
      </c>
      <c r="C110" s="35">
        <f>+C40*100/C27</f>
        <v>23.220646306660896</v>
      </c>
      <c r="D110" s="35">
        <f>+D40*100/D27</f>
        <v>23.467053036321609</v>
      </c>
      <c r="E110" s="35">
        <f>+E40*100/E27</f>
        <v>24.496809645624804</v>
      </c>
      <c r="F110" s="35">
        <v>22.993505062427985</v>
      </c>
      <c r="G110" s="6" t="s">
        <v>173</v>
      </c>
    </row>
    <row r="111" spans="2:7" ht="15.75" x14ac:dyDescent="0.2">
      <c r="B111" s="7" t="s">
        <v>174</v>
      </c>
      <c r="C111" s="36">
        <f>+C57*100/C27</f>
        <v>76.779353693339104</v>
      </c>
      <c r="D111" s="36">
        <f>+D57*100/D27</f>
        <v>76.532946963678384</v>
      </c>
      <c r="E111" s="36">
        <f>+E57*100/E27</f>
        <v>75.503190354375192</v>
      </c>
      <c r="F111" s="36">
        <v>77.006494937572015</v>
      </c>
      <c r="G111" s="9" t="s">
        <v>175</v>
      </c>
    </row>
    <row r="112" spans="2:7" ht="15.75" x14ac:dyDescent="0.2">
      <c r="B112" s="10" t="s">
        <v>176</v>
      </c>
      <c r="C112" s="37">
        <f>C73/C74</f>
        <v>26.173911254823555</v>
      </c>
      <c r="D112" s="37">
        <f>D73/D74</f>
        <v>23.99186761870622</v>
      </c>
      <c r="E112" s="37">
        <f t="shared" ref="E112:F112" si="0">E73/E74</f>
        <v>50.562771271257063</v>
      </c>
      <c r="F112" s="37">
        <f t="shared" si="0"/>
        <v>173.22693471433274</v>
      </c>
      <c r="G112" s="12" t="s">
        <v>177</v>
      </c>
    </row>
    <row r="113" spans="2:7" ht="15.75" x14ac:dyDescent="0.2">
      <c r="B113" s="47"/>
      <c r="C113" s="45"/>
      <c r="D113" s="45"/>
      <c r="E113" s="45"/>
      <c r="F113" s="45"/>
      <c r="G113" s="46"/>
    </row>
    <row r="114" spans="2:7" ht="15.75" x14ac:dyDescent="0.2">
      <c r="B114" s="4" t="s">
        <v>178</v>
      </c>
      <c r="C114" s="35">
        <f>+C63/C27</f>
        <v>0.33673059198825228</v>
      </c>
      <c r="D114" s="35">
        <f>+D63/D27</f>
        <v>0.37636439699079061</v>
      </c>
      <c r="E114" s="35">
        <f>+E63/E27</f>
        <v>0.38917340411709767</v>
      </c>
      <c r="F114" s="35">
        <v>0.39368182455396677</v>
      </c>
      <c r="G114" s="6" t="s">
        <v>179</v>
      </c>
    </row>
    <row r="115" spans="2:7" ht="15.75" x14ac:dyDescent="0.2">
      <c r="B115" s="7" t="s">
        <v>180</v>
      </c>
      <c r="C115" s="36">
        <f>+C63/C25</f>
        <v>0.5712029551184451</v>
      </c>
      <c r="D115" s="36">
        <f>+D63/D25</f>
        <v>0.6132725299878844</v>
      </c>
      <c r="E115" s="36">
        <f>+E63/E25</f>
        <v>0.62020138581978512</v>
      </c>
      <c r="F115" s="36">
        <v>0.63867558414795456</v>
      </c>
      <c r="G115" s="9" t="s">
        <v>181</v>
      </c>
    </row>
    <row r="116" spans="2:7" ht="15.75" x14ac:dyDescent="0.2">
      <c r="B116" s="10" t="s">
        <v>182</v>
      </c>
      <c r="C116" s="37">
        <f>+C63/C119</f>
        <v>-17.930330209170759</v>
      </c>
      <c r="D116" s="37">
        <f>+D63/D119</f>
        <v>-17.38155192953101</v>
      </c>
      <c r="E116" s="37">
        <f>+E63/E119</f>
        <v>-14.329137617162779</v>
      </c>
      <c r="F116" s="37">
        <v>-55.267726642031093</v>
      </c>
      <c r="G116" s="12" t="s">
        <v>183</v>
      </c>
    </row>
    <row r="117" spans="2:7" ht="15.75" x14ac:dyDescent="0.2">
      <c r="B117" s="38"/>
      <c r="C117" s="45"/>
      <c r="D117" s="45"/>
      <c r="E117" s="45"/>
      <c r="F117" s="45"/>
      <c r="G117" s="40"/>
    </row>
    <row r="118" spans="2:7" ht="15.75" x14ac:dyDescent="0.2">
      <c r="B118" s="4" t="s">
        <v>184</v>
      </c>
      <c r="C118" s="48">
        <f>+C20/C36</f>
        <v>0.90653882767627858</v>
      </c>
      <c r="D118" s="48">
        <f>+D20/D36</f>
        <v>0.88323036293694723</v>
      </c>
      <c r="E118" s="48">
        <f>+E20/E36</f>
        <v>0.85935995266787257</v>
      </c>
      <c r="F118" s="48">
        <v>0.96135122372613901</v>
      </c>
      <c r="G118" s="6" t="s">
        <v>185</v>
      </c>
    </row>
    <row r="119" spans="2:7" ht="15.75" x14ac:dyDescent="0.2">
      <c r="B119" s="10" t="s">
        <v>186</v>
      </c>
      <c r="C119" s="49">
        <f>+C20-C36</f>
        <v>-5006675</v>
      </c>
      <c r="D119" s="49">
        <f>+D20-D36</f>
        <v>-5695555</v>
      </c>
      <c r="E119" s="49">
        <f>+E20-E36</f>
        <v>-7933727</v>
      </c>
      <c r="F119" s="49">
        <v>-2105898</v>
      </c>
      <c r="G119" s="12" t="s">
        <v>187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services_comps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TALA</cp:lastModifiedBy>
  <dcterms:created xsi:type="dcterms:W3CDTF">2012-05-09T08:51:13Z</dcterms:created>
  <dcterms:modified xsi:type="dcterms:W3CDTF">2021-09-22T08:02:46Z</dcterms:modified>
</cp:coreProperties>
</file>