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Yearly\Company Guide\Guide 2021\Financial Sector\Diversified Financial Services\"/>
    </mc:Choice>
  </mc:AlternateContent>
  <xr:revisionPtr revIDLastSave="0" documentId="13_ncr:1_{0173F421-FC97-4C0D-8D00-70DD177F30B4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  <sheet name="خدمات" sheetId="2" r:id="rId2"/>
    <sheet name="Sheet3" sheetId="3" r:id="rId3"/>
  </sheets>
  <definedNames>
    <definedName name="_xlnm.Print_Area" localSheetId="0">Sheet1!$E$1:$G$117</definedName>
  </definedNames>
  <calcPr calcId="191029"/>
</workbook>
</file>

<file path=xl/calcChain.xml><?xml version="1.0" encoding="utf-8"?>
<calcChain xmlns="http://schemas.openxmlformats.org/spreadsheetml/2006/main">
  <c r="D100" i="1" l="1"/>
  <c r="E100" i="1"/>
  <c r="F100" i="1"/>
  <c r="D101" i="1"/>
  <c r="E101" i="1"/>
  <c r="F101" i="1"/>
  <c r="D102" i="1"/>
  <c r="E102" i="1"/>
  <c r="F102" i="1"/>
  <c r="D103" i="1"/>
  <c r="E103" i="1"/>
  <c r="F103" i="1"/>
  <c r="D104" i="1"/>
  <c r="E104" i="1"/>
  <c r="F104" i="1"/>
  <c r="D105" i="1"/>
  <c r="E105" i="1"/>
  <c r="F105" i="1"/>
  <c r="D106" i="1"/>
  <c r="E106" i="1"/>
  <c r="F106" i="1"/>
  <c r="D107" i="1"/>
  <c r="E107" i="1"/>
  <c r="F107" i="1"/>
  <c r="D109" i="1"/>
  <c r="E109" i="1"/>
  <c r="F109" i="1"/>
  <c r="D110" i="1"/>
  <c r="E110" i="1"/>
  <c r="F110" i="1"/>
  <c r="D111" i="1"/>
  <c r="E111" i="1"/>
  <c r="F111" i="1"/>
  <c r="D112" i="1"/>
  <c r="E112" i="1"/>
  <c r="F112" i="1"/>
  <c r="D114" i="1"/>
  <c r="E114" i="1"/>
  <c r="F114" i="1"/>
  <c r="D115" i="1"/>
  <c r="E115" i="1"/>
  <c r="F115" i="1"/>
  <c r="D116" i="1"/>
  <c r="E116" i="1"/>
  <c r="F116" i="1"/>
  <c r="D118" i="1"/>
  <c r="E118" i="1"/>
  <c r="F118" i="1"/>
  <c r="D119" i="1"/>
  <c r="E119" i="1"/>
  <c r="F119" i="1"/>
  <c r="D120" i="1"/>
  <c r="E120" i="1"/>
  <c r="F120" i="1"/>
  <c r="D122" i="1"/>
  <c r="E122" i="1"/>
  <c r="F122" i="1"/>
  <c r="D123" i="1"/>
  <c r="E123" i="1"/>
  <c r="F123" i="1"/>
  <c r="C111" i="1" l="1"/>
  <c r="C100" i="1"/>
  <c r="C101" i="1"/>
  <c r="C102" i="1"/>
  <c r="C103" i="1"/>
  <c r="C104" i="1"/>
  <c r="C105" i="1"/>
  <c r="C106" i="1"/>
  <c r="C107" i="1"/>
  <c r="C109" i="1"/>
  <c r="C110" i="1"/>
  <c r="C112" i="1"/>
  <c r="C114" i="1"/>
  <c r="C115" i="1"/>
  <c r="C116" i="1"/>
  <c r="C118" i="1"/>
  <c r="C119" i="1"/>
  <c r="C122" i="1"/>
  <c r="C123" i="1"/>
  <c r="C120" i="1" s="1"/>
</calcChain>
</file>

<file path=xl/sharedStrings.xml><?xml version="1.0" encoding="utf-8"?>
<sst xmlns="http://schemas.openxmlformats.org/spreadsheetml/2006/main" count="217" uniqueCount="215">
  <si>
    <t>Trading Information</t>
  </si>
  <si>
    <t>Value Traded (JD)</t>
  </si>
  <si>
    <t>(حجم التداول (دينار</t>
  </si>
  <si>
    <t>No. of Shares Traded</t>
  </si>
  <si>
    <t>عدد الأسهم المتداولة</t>
  </si>
  <si>
    <t>No. of Transactions</t>
  </si>
  <si>
    <t>عدد العقود المنفذة</t>
  </si>
  <si>
    <t>Market Capitalization (JD)</t>
  </si>
  <si>
    <t>(القيمة السوقية (دينار</t>
  </si>
  <si>
    <t>Assets (JD)</t>
  </si>
  <si>
    <t>(الموجودات (دينار</t>
  </si>
  <si>
    <t>Cash on Hand &amp; at Banks</t>
  </si>
  <si>
    <t>نقد في الصندوق ولدى البنوك</t>
  </si>
  <si>
    <t>ذمم مدينة بالصافي</t>
  </si>
  <si>
    <t>Total Current Assets</t>
  </si>
  <si>
    <t>مجموع الموجودات المتداولة</t>
  </si>
  <si>
    <t>Total Assets</t>
  </si>
  <si>
    <t>Liabilities &amp; Owners Equity</t>
  </si>
  <si>
    <t>المطلوبات وحقوق المساهمين</t>
  </si>
  <si>
    <t>Liabilities (JD)</t>
  </si>
  <si>
    <t>(المطلوبات (دينار</t>
  </si>
  <si>
    <t>Credit Banks</t>
  </si>
  <si>
    <t>Short Term Loans</t>
  </si>
  <si>
    <t>اسناد قرض</t>
  </si>
  <si>
    <t>مجموع المطلوبات</t>
  </si>
  <si>
    <t>Shareholders Equity (JD)</t>
  </si>
  <si>
    <t>(حقوق المساهمين (دينار</t>
  </si>
  <si>
    <t>Authorized Capital</t>
  </si>
  <si>
    <t>رأس المال المصرح به</t>
  </si>
  <si>
    <t>Voluntary Reserve</t>
  </si>
  <si>
    <t>Other Reserves</t>
  </si>
  <si>
    <t>الاحتياطات الأخرى</t>
  </si>
  <si>
    <t>Issuance Discount</t>
  </si>
  <si>
    <t>خصم اصدار</t>
  </si>
  <si>
    <t>Treasury Stocks</t>
  </si>
  <si>
    <t>أسهم خزينة</t>
  </si>
  <si>
    <t>Accumulated Change in Fair Value</t>
  </si>
  <si>
    <t>Retained Earnings</t>
  </si>
  <si>
    <t>Total Shareholders Equity</t>
  </si>
  <si>
    <t>مجموع حقوق المساهمين</t>
  </si>
  <si>
    <t>مجموع المطلوبات وحقوق المساهمين</t>
  </si>
  <si>
    <t>(بيان الدخل (دينار</t>
  </si>
  <si>
    <t>ضريبة دخل السنة</t>
  </si>
  <si>
    <t>ضريبة دخل سنوات سابقة</t>
  </si>
  <si>
    <t>Universities and Research Train Fees</t>
  </si>
  <si>
    <t>رسوم الجامعات والبحث العلمي وصندوق التعليم</t>
  </si>
  <si>
    <t>Net Income</t>
  </si>
  <si>
    <t>صافي الربح</t>
  </si>
  <si>
    <t>Net Income Pertains to Shareholders</t>
  </si>
  <si>
    <t>Cash Flow (JD)</t>
  </si>
  <si>
    <t>( التدفقات النقدية (دينار</t>
  </si>
  <si>
    <t>Cash Balance (Beginning)</t>
  </si>
  <si>
    <t>النقد وما في حكمه في بداية السنة</t>
  </si>
  <si>
    <t>Net Cash Flow from (Used In) Operating Activities</t>
  </si>
  <si>
    <t>صافي التدفق النقدي من (المستخدم في) عمليات التشغيل</t>
  </si>
  <si>
    <t>Net Cash Flow from (Used In) Investing Activities</t>
  </si>
  <si>
    <t>صافي التدفق النقدي من (المستخدم في) عمليات الاستثمار</t>
  </si>
  <si>
    <t>Net Cash Flow from (Used In) Financing Activities</t>
  </si>
  <si>
    <t>صافي التدفق النقدي من (المستخدم في) عمليات التمويل</t>
  </si>
  <si>
    <t>Cash Balance (Ending)</t>
  </si>
  <si>
    <t>النقد وما في حكمه في نهاية السنة</t>
  </si>
  <si>
    <t>Financial Ratios</t>
  </si>
  <si>
    <t xml:space="preserve">النسب المالية </t>
  </si>
  <si>
    <t>Book Value Per Share (JD)</t>
  </si>
  <si>
    <t>Dividend Yield %</t>
  </si>
  <si>
    <t>Return on Assets %</t>
  </si>
  <si>
    <t>Return on Equity %</t>
  </si>
  <si>
    <t>Current Ratio (Times)</t>
  </si>
  <si>
    <t>Working Capital (JD)</t>
  </si>
  <si>
    <t>ذمم مدينة من اطراف ذات علاقة</t>
  </si>
  <si>
    <t>شيكات برسم التحصيل</t>
  </si>
  <si>
    <t>أرصدة مدينة اخرى</t>
  </si>
  <si>
    <t>استثمارات عقارية</t>
  </si>
  <si>
    <t>استثمارات في شركات حليفة</t>
  </si>
  <si>
    <t>ممتلكات ومعدات (بالصافي)</t>
  </si>
  <si>
    <t>مجموع الموجودات غير المتداولة</t>
  </si>
  <si>
    <t>موجودات أخرى</t>
  </si>
  <si>
    <t>مجموع الموجودات</t>
  </si>
  <si>
    <t>Accounts Receivables,Net</t>
  </si>
  <si>
    <t>Account Receivables from related parties</t>
  </si>
  <si>
    <t>Checks, bills of collection</t>
  </si>
  <si>
    <t>Other debit balances</t>
  </si>
  <si>
    <t>Real estate investments</t>
  </si>
  <si>
    <t>Investments in associate companies</t>
  </si>
  <si>
    <t>Property and equipment (net)</t>
  </si>
  <si>
    <t>Total non-current assets</t>
  </si>
  <si>
    <t>Other Assets</t>
  </si>
  <si>
    <t>الذمم الدائنة وأوراق الدفع</t>
  </si>
  <si>
    <t>ذمم دائنة لأطراف ذات علاقة</t>
  </si>
  <si>
    <t>بنوك دائنة</t>
  </si>
  <si>
    <t>قروض قصيرةالأجل</t>
  </si>
  <si>
    <t>مجموع المطلوبات المتداولة</t>
  </si>
  <si>
    <t>قروض وأوراق الدفع الطويلة الأجل</t>
  </si>
  <si>
    <t>مطلوبات أخرى</t>
  </si>
  <si>
    <t>Accounts &amp; Notes Payable</t>
  </si>
  <si>
    <t>Payables to related parties</t>
  </si>
  <si>
    <t>Total Current Liabilities</t>
  </si>
  <si>
    <t>Long Term Loans &amp; Notes Payable</t>
  </si>
  <si>
    <t>Other Liabilities</t>
  </si>
  <si>
    <t>Total Liabilities</t>
  </si>
  <si>
    <t>مجموع حقوق الملكية</t>
  </si>
  <si>
    <t>Subscribed and Paid-in Capital</t>
  </si>
  <si>
    <t>صافي عمولات الوساطة</t>
  </si>
  <si>
    <t>أتعاب ادارية واستشارية</t>
  </si>
  <si>
    <t>ايرادات الفوائد</t>
  </si>
  <si>
    <t>أرباح فروقات تقييم الموجودات المالية(غير متحققة)</t>
  </si>
  <si>
    <t>حصة الشركة من نتائج الشركة الحليفة</t>
  </si>
  <si>
    <t>الايرادات الاخرى</t>
  </si>
  <si>
    <t>مجموع الايرادات</t>
  </si>
  <si>
    <t>خسائر موجودات مالية متحققة</t>
  </si>
  <si>
    <t>تدني تقييم موجودات مالية (غير متحققة)</t>
  </si>
  <si>
    <t>المصاريف الادارية والعمومية</t>
  </si>
  <si>
    <t>مخصص الذمم المشكوك في تحصيلها</t>
  </si>
  <si>
    <t>استهلاكات</t>
  </si>
  <si>
    <t>مصاريف اخرى</t>
  </si>
  <si>
    <t>مخصصات متنوعة</t>
  </si>
  <si>
    <t>مجموع المصاريف</t>
  </si>
  <si>
    <t>مكافأة أعضاء مجلس الادارة</t>
  </si>
  <si>
    <t>ربح السنة العائد لمساهمي الشركة</t>
  </si>
  <si>
    <t>Net brokerage commissions</t>
  </si>
  <si>
    <t>Administrative and advisory fees</t>
  </si>
  <si>
    <t>Interest income</t>
  </si>
  <si>
    <t>Earnings from differences on assessment of financial assets</t>
  </si>
  <si>
    <t>The share of the affiliate companies</t>
  </si>
  <si>
    <t>Other revenues</t>
  </si>
  <si>
    <t>Total revenues</t>
  </si>
  <si>
    <t>Expenses</t>
  </si>
  <si>
    <t>realized losses of financial assets</t>
  </si>
  <si>
    <t>unrealized losses from Low assessment of financial assets</t>
  </si>
  <si>
    <t>General and administrative expenses</t>
  </si>
  <si>
    <t>Interest expenses</t>
  </si>
  <si>
    <t xml:space="preserve">Allowance For Doubtful Accounts </t>
  </si>
  <si>
    <t>Depreciation</t>
  </si>
  <si>
    <t>other expenses</t>
  </si>
  <si>
    <t>Miscellaneous provisions</t>
  </si>
  <si>
    <t>Total Expenses</t>
  </si>
  <si>
    <t>Income Before provisions &amp; Tax</t>
  </si>
  <si>
    <t xml:space="preserve">Income Tax </t>
  </si>
  <si>
    <t>previous income tax</t>
  </si>
  <si>
    <t>Board of Director Remunirations</t>
  </si>
  <si>
    <t>المصاريف</t>
  </si>
  <si>
    <t>الايرادات</t>
  </si>
  <si>
    <t>Revenues</t>
  </si>
  <si>
    <t>Income Statement (JD)</t>
  </si>
  <si>
    <t xml:space="preserve">Financial assets at fair value through profit </t>
  </si>
  <si>
    <t xml:space="preserve">Financial assets at fair value through other comprehansive income </t>
  </si>
  <si>
    <t xml:space="preserve">موجودات مالية بالقيمة العادلة من خلال قائمة الدخل </t>
  </si>
  <si>
    <t xml:space="preserve">موجودات مالية بالقيمة العادلة من خلال قائمة الدخل الشامل </t>
  </si>
  <si>
    <t xml:space="preserve">gain from financial assets at fair value through profit </t>
  </si>
  <si>
    <t>ارباح موجودات مالية بالقيمة العادلة من قائمة الدخل</t>
  </si>
  <si>
    <t>ارباح موجودات مالية بالقيمة العادلة من قائمة الدخل الشامل</t>
  </si>
  <si>
    <t xml:space="preserve">gain from financial assets at fair value through other comprehansive income </t>
  </si>
  <si>
    <t>No. of Subscribed Shares</t>
  </si>
  <si>
    <t xml:space="preserve">عدد الأسهم المكتتب بها </t>
  </si>
  <si>
    <t>Other Current Assets</t>
  </si>
  <si>
    <t>موجودات أخرى متداولة</t>
  </si>
  <si>
    <t>Other Current Liabilities</t>
  </si>
  <si>
    <t>مطلوبات أخرى متداولة</t>
  </si>
  <si>
    <t>Corporate bonds</t>
  </si>
  <si>
    <t>راس المال المكتتب به والمدفوع</t>
  </si>
  <si>
    <t>Compulsory Reserves</t>
  </si>
  <si>
    <t xml:space="preserve">احتياطي إجباري </t>
  </si>
  <si>
    <t xml:space="preserve">احتياطي اختياري </t>
  </si>
  <si>
    <t>Issuance Premium</t>
  </si>
  <si>
    <t>علاوة اصدار</t>
  </si>
  <si>
    <t>Cash Dividends</t>
  </si>
  <si>
    <t>أرباح موزعة</t>
  </si>
  <si>
    <t>Stock Dividends</t>
  </si>
  <si>
    <t>أسهم موزعة</t>
  </si>
  <si>
    <t xml:space="preserve">التغير المتراكم في القيمة العادلة </t>
  </si>
  <si>
    <t xml:space="preserve">أرباح ( خسائر) مدورة </t>
  </si>
  <si>
    <t>Non-controlling Interest</t>
  </si>
  <si>
    <t>حقوق غير المسيطرين</t>
  </si>
  <si>
    <t xml:space="preserve">Total Equity </t>
  </si>
  <si>
    <t xml:space="preserve">Total Liabilities &amp; Shareholders Equity </t>
  </si>
  <si>
    <t>مصاريف فوائد بنكية</t>
  </si>
  <si>
    <t>ربح السنة قبل الضريبة والرسوم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</si>
  <si>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</si>
  <si>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</si>
  <si>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</si>
  <si>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</si>
  <si>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</si>
  <si>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>(الأرباح الموزعة للسهم الواحد (دينار</t>
  </si>
  <si>
    <t>(القيمة الدفترية للسهم الواحد (دينار</t>
  </si>
  <si>
    <t>Price Earnings Ratio (Times)</t>
  </si>
  <si>
    <t>(القيمة السوقية الى العائد (مرة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</si>
  <si>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</si>
  <si>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</si>
  <si>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</si>
  <si>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</si>
  <si>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</si>
  <si>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Margin Before Interest and Tax %</t>
  </si>
  <si>
    <t>صافي الربح قبل الفوائد والضريبة الى مجموع الايرادات%</t>
  </si>
  <si>
    <t xml:space="preserve">Profit Margin % </t>
  </si>
  <si>
    <t>صافي الربح الى مجموع الايرادات %</t>
  </si>
  <si>
    <t>العائد على مجموع الموجودات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</si>
  <si>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</si>
  <si>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</si>
  <si>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</si>
  <si>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</si>
  <si>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</si>
  <si>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</si>
  <si>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(معدل تغطية الفوائد ( مرة</t>
  </si>
  <si>
    <t>Total Assets Turnover (Times )</t>
  </si>
  <si>
    <t>(معدل دوران الموجودات ( مرة</t>
  </si>
  <si>
    <t>Financial Assets Turnover (Times)</t>
  </si>
  <si>
    <t>(معدل دوران الموجودات المالية ( مرة</t>
  </si>
  <si>
    <t>Working Capital Turnover (Times)</t>
  </si>
  <si>
    <t>(معدل دوران رأس المال العامل ( مرة</t>
  </si>
  <si>
    <t xml:space="preserve">(نسبة التداول ( مرة </t>
  </si>
  <si>
    <t xml:space="preserve">(رأس المال العامل ( دينار </t>
  </si>
  <si>
    <t>قطاع الخدمات المالية المتنوعة</t>
  </si>
  <si>
    <t>Diversified Financial Services Sector</t>
  </si>
  <si>
    <t>*معلومات التداول لا تشمل الشركات التي تم نقلها إلى سوق الاوراق المالية غير المدرجة (OTC)</t>
  </si>
  <si>
    <t>معلومات التداول*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</si>
</sst>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charset val="178"/>
    </font>
    <font>
      <sz val="10"/>
      <name val="Times New Roman"/>
      <family val="1"/>
    </font>
    <font>
      <sz val="12"/>
      <name val="Arabic Transparent"/>
      <charset val="178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sz val="12"/>
      <color indexed="18"/>
      <name val="Times New Roman"/>
      <family val="1"/>
    </font>
    <font>
      <sz val="12"/>
      <color indexed="18"/>
      <name val="Arabic Transparent"/>
      <charset val="178"/>
    </font>
    <font>
      <sz val="12"/>
      <name val="Times New Roman"/>
      <family val="1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2"/>
      <color indexed="62"/>
      <name val="Times New Roman"/>
      <family val="1"/>
    </font>
    <font>
      <sz val="12"/>
      <color indexed="62"/>
      <name val="Arabic Transparent"/>
      <charset val="178"/>
    </font>
    <font>
      <sz val="11"/>
      <color indexed="18"/>
      <name val="Times New Roman"/>
      <family val="1"/>
    </font>
    <font>
      <sz val="11"/>
      <color indexed="18"/>
      <name val="Arabic Transparent"/>
      <charset val="178"/>
    </font>
    <font>
      <b/>
      <sz val="12"/>
      <color indexed="54"/>
      <name val="Arabic Transparent"/>
      <charset val="178"/>
    </font>
    <font>
      <u/>
      <sz val="12"/>
      <color indexed="18"/>
      <name val="Times New Roman"/>
      <family val="1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2" fontId="5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38" fontId="5" fillId="0" borderId="1" xfId="0" applyNumberFormat="1" applyFont="1" applyBorder="1" applyAlignment="1">
      <alignment horizontal="center" vertical="center"/>
    </xf>
    <xf numFmtId="38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38" fontId="5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38" fontId="8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8" fontId="5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38" fontId="3" fillId="0" borderId="0" xfId="0" applyNumberFormat="1" applyFont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2" fontId="5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2" fontId="5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8" fontId="5" fillId="0" borderId="5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38" fontId="5" fillId="0" borderId="3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5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8" fontId="5" fillId="0" borderId="6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38" fontId="5" fillId="0" borderId="1" xfId="0" applyNumberFormat="1" applyFont="1" applyBorder="1" applyAlignment="1">
      <alignment horizontal="right" vertical="center"/>
    </xf>
    <xf numFmtId="38" fontId="5" fillId="0" borderId="2" xfId="0" applyNumberFormat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38" fontId="5" fillId="0" borderId="5" xfId="0" applyNumberFormat="1" applyFont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19" fillId="0" borderId="0" xfId="0" applyFont="1" applyFill="1" applyBorder="1" applyAlignment="1">
      <alignment horizontal="right" wrapText="1" readingOrder="2"/>
    </xf>
    <xf numFmtId="3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S490"/>
  <sheetViews>
    <sheetView tabSelected="1" topLeftCell="B1" zoomScaleNormal="100" workbookViewId="0">
      <selection activeCell="C101" sqref="C101"/>
    </sheetView>
  </sheetViews>
  <sheetFormatPr defaultColWidth="9.140625" defaultRowHeight="15" x14ac:dyDescent="0.2"/>
  <cols>
    <col min="1" max="1" width="9.140625" style="1"/>
    <col min="2" max="2" width="67.28515625" style="3" bestFit="1" customWidth="1"/>
    <col min="3" max="6" width="17.7109375" style="3" customWidth="1"/>
    <col min="7" max="7" width="47.28515625" style="5" customWidth="1"/>
    <col min="8" max="8" width="9.140625" style="2"/>
    <col min="9" max="13" width="8.85546875" customWidth="1"/>
    <col min="14" max="16" width="9.140625" style="2"/>
    <col min="17" max="17" width="11.140625" style="2" bestFit="1" customWidth="1"/>
    <col min="18" max="45" width="9.140625" style="2"/>
    <col min="46" max="16384" width="9.140625" style="1"/>
  </cols>
  <sheetData>
    <row r="2" spans="2:17" ht="15.75" x14ac:dyDescent="0.2">
      <c r="B2" s="74" t="s">
        <v>212</v>
      </c>
      <c r="C2" s="58"/>
      <c r="D2" s="58"/>
      <c r="E2" s="58"/>
      <c r="F2" s="58"/>
      <c r="G2" s="75" t="s">
        <v>211</v>
      </c>
    </row>
    <row r="4" spans="2:17" ht="24.95" customHeight="1" x14ac:dyDescent="0.2">
      <c r="B4" s="6" t="s">
        <v>0</v>
      </c>
      <c r="C4" s="7">
        <v>2020</v>
      </c>
      <c r="D4" s="7">
        <v>2019</v>
      </c>
      <c r="E4" s="7">
        <v>2018</v>
      </c>
      <c r="F4" s="7">
        <v>2017</v>
      </c>
      <c r="G4" s="8" t="s">
        <v>214</v>
      </c>
    </row>
    <row r="5" spans="2:17" ht="20.100000000000001" customHeight="1" x14ac:dyDescent="0.2">
      <c r="B5" s="9" t="s">
        <v>1</v>
      </c>
      <c r="C5" s="72">
        <v>146626085</v>
      </c>
      <c r="D5" s="72">
        <v>154958735</v>
      </c>
      <c r="E5" s="72">
        <v>152729008.43999997</v>
      </c>
      <c r="F5" s="72">
        <v>306740723</v>
      </c>
      <c r="G5" s="11" t="s">
        <v>2</v>
      </c>
      <c r="N5" s="76"/>
      <c r="O5" s="76"/>
      <c r="P5" s="76"/>
      <c r="Q5" s="76"/>
    </row>
    <row r="6" spans="2:17" ht="20.100000000000001" customHeight="1" x14ac:dyDescent="0.2">
      <c r="B6" s="12" t="s">
        <v>3</v>
      </c>
      <c r="C6" s="15">
        <v>185352781</v>
      </c>
      <c r="D6" s="15">
        <v>209574828</v>
      </c>
      <c r="E6" s="15">
        <v>181527234</v>
      </c>
      <c r="F6" s="15">
        <v>323290936</v>
      </c>
      <c r="G6" s="14" t="s">
        <v>4</v>
      </c>
      <c r="N6" s="76"/>
      <c r="O6" s="76"/>
      <c r="P6" s="76"/>
      <c r="Q6" s="76"/>
    </row>
    <row r="7" spans="2:17" ht="20.100000000000001" customHeight="1" x14ac:dyDescent="0.2">
      <c r="B7" s="12" t="s">
        <v>5</v>
      </c>
      <c r="C7" s="15">
        <v>51074</v>
      </c>
      <c r="D7" s="15">
        <v>73542</v>
      </c>
      <c r="E7" s="15">
        <v>77488</v>
      </c>
      <c r="F7" s="15">
        <v>124854</v>
      </c>
      <c r="G7" s="14" t="s">
        <v>6</v>
      </c>
      <c r="N7" s="76"/>
      <c r="O7" s="76"/>
      <c r="P7" s="76"/>
      <c r="Q7" s="76"/>
    </row>
    <row r="8" spans="2:17" ht="20.100000000000001" customHeight="1" x14ac:dyDescent="0.2">
      <c r="B8" s="12" t="s">
        <v>152</v>
      </c>
      <c r="C8" s="15">
        <v>469302375</v>
      </c>
      <c r="D8" s="15">
        <v>484902375</v>
      </c>
      <c r="E8" s="15">
        <v>495008686</v>
      </c>
      <c r="F8" s="15">
        <v>498904873</v>
      </c>
      <c r="G8" s="14" t="s">
        <v>153</v>
      </c>
      <c r="N8" s="76"/>
      <c r="O8" s="76"/>
      <c r="P8" s="76"/>
      <c r="Q8" s="76"/>
    </row>
    <row r="9" spans="2:17" ht="20.100000000000001" customHeight="1" x14ac:dyDescent="0.2">
      <c r="B9" s="16" t="s">
        <v>7</v>
      </c>
      <c r="C9" s="73">
        <v>292890055</v>
      </c>
      <c r="D9" s="73">
        <v>312496299.18999994</v>
      </c>
      <c r="E9" s="73">
        <v>309115938.63</v>
      </c>
      <c r="F9" s="73">
        <v>338508261.88</v>
      </c>
      <c r="G9" s="17" t="s">
        <v>8</v>
      </c>
      <c r="N9" s="76"/>
      <c r="O9" s="76"/>
      <c r="P9" s="76"/>
      <c r="Q9" s="76"/>
    </row>
    <row r="10" spans="2:17" ht="30" customHeight="1" x14ac:dyDescent="0.2">
      <c r="B10" s="18"/>
      <c r="C10" s="19"/>
      <c r="D10" s="19"/>
      <c r="E10" s="19"/>
      <c r="F10" s="19"/>
      <c r="G10" s="77" t="s">
        <v>213</v>
      </c>
      <c r="N10" s="76"/>
      <c r="O10" s="76"/>
      <c r="P10" s="76"/>
      <c r="Q10" s="76"/>
    </row>
    <row r="11" spans="2:17" ht="20.100000000000001" customHeight="1" x14ac:dyDescent="0.2">
      <c r="C11" s="78"/>
      <c r="D11" s="78"/>
      <c r="E11" s="78"/>
      <c r="F11" s="19"/>
      <c r="G11" s="21"/>
      <c r="N11" s="76"/>
      <c r="O11" s="76"/>
      <c r="P11" s="76"/>
      <c r="Q11" s="76"/>
    </row>
    <row r="12" spans="2:17" ht="20.100000000000001" customHeight="1" x14ac:dyDescent="0.2">
      <c r="B12" s="6" t="s">
        <v>9</v>
      </c>
      <c r="C12" s="22"/>
      <c r="D12" s="22"/>
      <c r="E12" s="22"/>
      <c r="F12" s="22"/>
      <c r="G12" s="8" t="s">
        <v>10</v>
      </c>
      <c r="N12" s="76"/>
      <c r="O12" s="76"/>
      <c r="P12" s="76"/>
      <c r="Q12" s="76"/>
    </row>
    <row r="13" spans="2:17" ht="23.25" customHeight="1" x14ac:dyDescent="0.2">
      <c r="B13" s="9" t="s">
        <v>11</v>
      </c>
      <c r="C13" s="23">
        <v>69519586</v>
      </c>
      <c r="D13" s="23">
        <v>73134601</v>
      </c>
      <c r="E13" s="23">
        <v>77716556</v>
      </c>
      <c r="F13" s="23">
        <v>79365264</v>
      </c>
      <c r="G13" s="11" t="s">
        <v>12</v>
      </c>
      <c r="N13" s="76"/>
      <c r="O13" s="76"/>
      <c r="P13" s="76"/>
      <c r="Q13" s="76"/>
    </row>
    <row r="14" spans="2:17" ht="21.75" customHeight="1" x14ac:dyDescent="0.2">
      <c r="B14" s="12" t="s">
        <v>78</v>
      </c>
      <c r="C14" s="24">
        <v>77386251</v>
      </c>
      <c r="D14" s="24">
        <v>97885812</v>
      </c>
      <c r="E14" s="24">
        <v>116131853</v>
      </c>
      <c r="F14" s="24">
        <v>146265155</v>
      </c>
      <c r="G14" s="14" t="s">
        <v>13</v>
      </c>
      <c r="N14" s="76"/>
      <c r="O14" s="76"/>
      <c r="P14" s="76"/>
      <c r="Q14" s="76"/>
    </row>
    <row r="15" spans="2:17" ht="24.95" customHeight="1" x14ac:dyDescent="0.2">
      <c r="B15" s="25" t="s">
        <v>79</v>
      </c>
      <c r="C15" s="24">
        <v>14235579</v>
      </c>
      <c r="D15" s="24">
        <v>16633012</v>
      </c>
      <c r="E15" s="24">
        <v>17799768</v>
      </c>
      <c r="F15" s="24">
        <v>19013926</v>
      </c>
      <c r="G15" s="14" t="s">
        <v>69</v>
      </c>
      <c r="N15" s="76"/>
      <c r="O15" s="76"/>
      <c r="P15" s="76"/>
      <c r="Q15" s="76"/>
    </row>
    <row r="16" spans="2:17" ht="20.100000000000001" customHeight="1" x14ac:dyDescent="0.2">
      <c r="B16" s="12" t="s">
        <v>80</v>
      </c>
      <c r="C16" s="24">
        <v>1520869</v>
      </c>
      <c r="D16" s="24">
        <v>5246246</v>
      </c>
      <c r="E16" s="24">
        <v>4096910</v>
      </c>
      <c r="F16" s="24">
        <v>4721718</v>
      </c>
      <c r="G16" s="14" t="s">
        <v>70</v>
      </c>
      <c r="N16" s="76"/>
      <c r="O16" s="76"/>
      <c r="P16" s="76"/>
      <c r="Q16" s="76"/>
    </row>
    <row r="17" spans="2:17" ht="20.100000000000001" customHeight="1" x14ac:dyDescent="0.2">
      <c r="B17" s="12" t="s">
        <v>81</v>
      </c>
      <c r="C17" s="24">
        <v>8734612</v>
      </c>
      <c r="D17" s="24">
        <v>12497214</v>
      </c>
      <c r="E17" s="24">
        <v>10799133</v>
      </c>
      <c r="F17" s="24">
        <v>12600415</v>
      </c>
      <c r="G17" s="14" t="s">
        <v>71</v>
      </c>
      <c r="N17" s="76"/>
      <c r="O17" s="76"/>
      <c r="P17" s="76"/>
      <c r="Q17" s="76"/>
    </row>
    <row r="18" spans="2:17" ht="20.100000000000001" customHeight="1" x14ac:dyDescent="0.2">
      <c r="B18" s="12" t="s">
        <v>144</v>
      </c>
      <c r="C18" s="24">
        <v>20780815</v>
      </c>
      <c r="D18" s="24">
        <v>24795944</v>
      </c>
      <c r="E18" s="24">
        <v>29736541</v>
      </c>
      <c r="F18" s="24">
        <v>41097805</v>
      </c>
      <c r="G18" s="14" t="s">
        <v>146</v>
      </c>
      <c r="N18" s="76"/>
      <c r="O18" s="76"/>
      <c r="P18" s="76"/>
      <c r="Q18" s="76"/>
    </row>
    <row r="19" spans="2:17" ht="20.100000000000001" customHeight="1" x14ac:dyDescent="0.2">
      <c r="B19" s="25" t="s">
        <v>154</v>
      </c>
      <c r="C19" s="24">
        <v>34894940</v>
      </c>
      <c r="D19" s="24">
        <v>35867692</v>
      </c>
      <c r="E19" s="24">
        <v>37572532</v>
      </c>
      <c r="F19" s="24">
        <v>71580667</v>
      </c>
      <c r="G19" s="14" t="s">
        <v>155</v>
      </c>
      <c r="N19" s="76"/>
      <c r="O19" s="76"/>
      <c r="P19" s="76"/>
      <c r="Q19" s="76"/>
    </row>
    <row r="20" spans="2:17" ht="20.100000000000001" customHeight="1" x14ac:dyDescent="0.2">
      <c r="B20" s="12" t="s">
        <v>14</v>
      </c>
      <c r="C20" s="24">
        <v>227072652</v>
      </c>
      <c r="D20" s="24">
        <v>266060521</v>
      </c>
      <c r="E20" s="24">
        <v>293853293</v>
      </c>
      <c r="F20" s="24">
        <v>374644950</v>
      </c>
      <c r="G20" s="14" t="s">
        <v>15</v>
      </c>
      <c r="N20" s="76"/>
      <c r="O20" s="76"/>
      <c r="P20" s="76"/>
      <c r="Q20" s="76"/>
    </row>
    <row r="21" spans="2:17" ht="20.100000000000001" customHeight="1" x14ac:dyDescent="0.2">
      <c r="B21" s="12" t="s">
        <v>145</v>
      </c>
      <c r="C21" s="24">
        <v>33067350</v>
      </c>
      <c r="D21" s="24">
        <v>34181767</v>
      </c>
      <c r="E21" s="24">
        <v>39506385</v>
      </c>
      <c r="F21" s="24">
        <v>40477459</v>
      </c>
      <c r="G21" s="14" t="s">
        <v>147</v>
      </c>
      <c r="N21" s="76"/>
      <c r="O21" s="76"/>
      <c r="P21" s="76"/>
      <c r="Q21" s="76"/>
    </row>
    <row r="22" spans="2:17" ht="20.100000000000001" customHeight="1" x14ac:dyDescent="0.2">
      <c r="B22" s="12" t="s">
        <v>82</v>
      </c>
      <c r="C22" s="24">
        <v>173342047</v>
      </c>
      <c r="D22" s="24">
        <v>179602649</v>
      </c>
      <c r="E22" s="24">
        <v>178661879</v>
      </c>
      <c r="F22" s="24">
        <v>186332045</v>
      </c>
      <c r="G22" s="14" t="s">
        <v>72</v>
      </c>
      <c r="N22" s="76"/>
      <c r="O22" s="76"/>
      <c r="P22" s="76"/>
      <c r="Q22" s="76"/>
    </row>
    <row r="23" spans="2:17" ht="20.100000000000001" customHeight="1" x14ac:dyDescent="0.2">
      <c r="B23" s="59" t="s">
        <v>83</v>
      </c>
      <c r="C23" s="54">
        <v>56786256</v>
      </c>
      <c r="D23" s="54">
        <v>58559954</v>
      </c>
      <c r="E23" s="54">
        <v>68371921</v>
      </c>
      <c r="F23" s="54">
        <v>55560886</v>
      </c>
      <c r="G23" s="60" t="s">
        <v>73</v>
      </c>
      <c r="N23" s="76"/>
      <c r="O23" s="76"/>
      <c r="P23" s="76"/>
      <c r="Q23" s="76"/>
    </row>
    <row r="24" spans="2:17" ht="20.100000000000001" customHeight="1" x14ac:dyDescent="0.2">
      <c r="B24" s="12" t="s">
        <v>84</v>
      </c>
      <c r="C24" s="24">
        <v>31156125</v>
      </c>
      <c r="D24" s="24">
        <v>33543304</v>
      </c>
      <c r="E24" s="24">
        <v>37988436</v>
      </c>
      <c r="F24" s="24">
        <v>40530176</v>
      </c>
      <c r="G24" s="14" t="s">
        <v>74</v>
      </c>
      <c r="N24" s="76"/>
      <c r="O24" s="76"/>
      <c r="P24" s="76"/>
      <c r="Q24" s="76"/>
    </row>
    <row r="25" spans="2:17" ht="21" customHeight="1" x14ac:dyDescent="0.2">
      <c r="B25" s="25" t="s">
        <v>86</v>
      </c>
      <c r="C25" s="24">
        <v>1401430678</v>
      </c>
      <c r="D25" s="24">
        <v>1026930813</v>
      </c>
      <c r="E25" s="24">
        <v>770949193</v>
      </c>
      <c r="F25" s="24">
        <v>576526862</v>
      </c>
      <c r="G25" s="14" t="s">
        <v>76</v>
      </c>
      <c r="N25" s="76"/>
      <c r="O25" s="76"/>
      <c r="P25" s="76"/>
      <c r="Q25" s="76"/>
    </row>
    <row r="26" spans="2:17" ht="21" customHeight="1" x14ac:dyDescent="0.2">
      <c r="B26" s="12" t="s">
        <v>85</v>
      </c>
      <c r="C26" s="24">
        <v>1695802456</v>
      </c>
      <c r="D26" s="24">
        <v>1332818487</v>
      </c>
      <c r="E26" s="24">
        <v>1095477814</v>
      </c>
      <c r="F26" s="24">
        <v>899427428</v>
      </c>
      <c r="G26" s="14" t="s">
        <v>75</v>
      </c>
      <c r="N26" s="76"/>
      <c r="O26" s="76"/>
      <c r="P26" s="76"/>
      <c r="Q26" s="76"/>
    </row>
    <row r="27" spans="2:17" ht="18.75" customHeight="1" x14ac:dyDescent="0.2">
      <c r="B27" s="16" t="s">
        <v>16</v>
      </c>
      <c r="C27" s="57">
        <v>1922875109</v>
      </c>
      <c r="D27" s="57">
        <v>1598879008</v>
      </c>
      <c r="E27" s="57">
        <v>1389331107</v>
      </c>
      <c r="F27" s="57">
        <v>1274072377</v>
      </c>
      <c r="G27" s="17" t="s">
        <v>77</v>
      </c>
      <c r="N27" s="76"/>
      <c r="O27" s="76"/>
      <c r="P27" s="76"/>
      <c r="Q27" s="76"/>
    </row>
    <row r="28" spans="2:17" ht="20.25" customHeight="1" x14ac:dyDescent="0.2">
      <c r="C28" s="28"/>
      <c r="D28" s="28"/>
      <c r="E28" s="28"/>
      <c r="F28" s="28"/>
      <c r="N28" s="76"/>
      <c r="O28" s="76"/>
      <c r="P28" s="76"/>
      <c r="Q28" s="76"/>
    </row>
    <row r="29" spans="2:17" ht="19.5" customHeight="1" x14ac:dyDescent="0.2">
      <c r="B29" s="29" t="s">
        <v>17</v>
      </c>
      <c r="C29" s="30"/>
      <c r="D29" s="30"/>
      <c r="E29" s="30"/>
      <c r="F29" s="30"/>
      <c r="G29" s="31" t="s">
        <v>18</v>
      </c>
      <c r="N29" s="76"/>
      <c r="O29" s="76"/>
      <c r="P29" s="76"/>
      <c r="Q29" s="76"/>
    </row>
    <row r="30" spans="2:17" ht="19.5" customHeight="1" x14ac:dyDescent="0.2">
      <c r="B30" s="6" t="s">
        <v>19</v>
      </c>
      <c r="C30" s="30"/>
      <c r="D30" s="30"/>
      <c r="E30" s="30"/>
      <c r="F30" s="30"/>
      <c r="G30" s="8" t="s">
        <v>20</v>
      </c>
      <c r="N30" s="76"/>
      <c r="O30" s="76"/>
      <c r="P30" s="76"/>
      <c r="Q30" s="76"/>
    </row>
    <row r="31" spans="2:17" ht="18.75" customHeight="1" x14ac:dyDescent="0.2">
      <c r="B31" s="9" t="s">
        <v>94</v>
      </c>
      <c r="C31" s="23">
        <v>52835564</v>
      </c>
      <c r="D31" s="23">
        <v>46197229</v>
      </c>
      <c r="E31" s="23">
        <v>42700033</v>
      </c>
      <c r="F31" s="23">
        <v>41503600</v>
      </c>
      <c r="G31" s="11" t="s">
        <v>87</v>
      </c>
      <c r="N31" s="76"/>
      <c r="O31" s="76"/>
      <c r="P31" s="76"/>
      <c r="Q31" s="76"/>
    </row>
    <row r="32" spans="2:17" ht="24.95" customHeight="1" x14ac:dyDescent="0.2">
      <c r="B32" s="12" t="s">
        <v>95</v>
      </c>
      <c r="C32" s="24">
        <v>1257313</v>
      </c>
      <c r="D32" s="24">
        <v>1161651</v>
      </c>
      <c r="E32" s="24">
        <v>1101997</v>
      </c>
      <c r="F32" s="24">
        <v>1018018</v>
      </c>
      <c r="G32" s="14" t="s">
        <v>88</v>
      </c>
      <c r="N32" s="76"/>
      <c r="O32" s="76"/>
      <c r="P32" s="76"/>
      <c r="Q32" s="76"/>
    </row>
    <row r="33" spans="2:17" ht="24.95" customHeight="1" x14ac:dyDescent="0.2">
      <c r="B33" s="12" t="s">
        <v>21</v>
      </c>
      <c r="C33" s="24">
        <v>7083837</v>
      </c>
      <c r="D33" s="24">
        <v>17206965</v>
      </c>
      <c r="E33" s="24">
        <v>18001648</v>
      </c>
      <c r="F33" s="24">
        <v>16755742</v>
      </c>
      <c r="G33" s="14" t="s">
        <v>89</v>
      </c>
      <c r="N33" s="76"/>
      <c r="O33" s="76"/>
      <c r="P33" s="76"/>
      <c r="Q33" s="76"/>
    </row>
    <row r="34" spans="2:17" ht="20.100000000000001" customHeight="1" x14ac:dyDescent="0.2">
      <c r="B34" s="12" t="s">
        <v>22</v>
      </c>
      <c r="C34" s="24">
        <v>15917562</v>
      </c>
      <c r="D34" s="24">
        <v>14887436</v>
      </c>
      <c r="E34" s="24">
        <v>13744785</v>
      </c>
      <c r="F34" s="24">
        <v>4110105</v>
      </c>
      <c r="G34" s="14" t="s">
        <v>90</v>
      </c>
      <c r="N34" s="76"/>
      <c r="O34" s="76"/>
      <c r="P34" s="76"/>
      <c r="Q34" s="76"/>
    </row>
    <row r="35" spans="2:17" ht="20.100000000000001" customHeight="1" x14ac:dyDescent="0.2">
      <c r="B35" s="12" t="s">
        <v>156</v>
      </c>
      <c r="C35" s="24">
        <v>41473935</v>
      </c>
      <c r="D35" s="24">
        <v>44654546</v>
      </c>
      <c r="E35" s="24">
        <v>35160703</v>
      </c>
      <c r="F35" s="24">
        <v>54637323</v>
      </c>
      <c r="G35" s="14" t="s">
        <v>157</v>
      </c>
      <c r="N35" s="76"/>
      <c r="O35" s="76"/>
      <c r="P35" s="76"/>
      <c r="Q35" s="76"/>
    </row>
    <row r="36" spans="2:17" ht="20.100000000000001" customHeight="1" x14ac:dyDescent="0.2">
      <c r="B36" s="12" t="s">
        <v>96</v>
      </c>
      <c r="C36" s="24">
        <v>118568211</v>
      </c>
      <c r="D36" s="24">
        <v>124107827</v>
      </c>
      <c r="E36" s="24">
        <v>110709166</v>
      </c>
      <c r="F36" s="24">
        <v>118024788</v>
      </c>
      <c r="G36" s="14" t="s">
        <v>91</v>
      </c>
      <c r="N36" s="76"/>
      <c r="O36" s="76"/>
      <c r="P36" s="76"/>
      <c r="Q36" s="76"/>
    </row>
    <row r="37" spans="2:17" ht="20.100000000000001" customHeight="1" x14ac:dyDescent="0.2">
      <c r="B37" s="12" t="s">
        <v>97</v>
      </c>
      <c r="C37" s="24">
        <v>747381600</v>
      </c>
      <c r="D37" s="24">
        <v>444729454</v>
      </c>
      <c r="E37" s="24">
        <v>247305412</v>
      </c>
      <c r="F37" s="24">
        <v>181039984</v>
      </c>
      <c r="G37" s="14" t="s">
        <v>92</v>
      </c>
      <c r="N37" s="76"/>
      <c r="O37" s="76"/>
      <c r="P37" s="76"/>
      <c r="Q37" s="76"/>
    </row>
    <row r="38" spans="2:17" ht="20.100000000000001" customHeight="1" x14ac:dyDescent="0.2">
      <c r="B38" s="12" t="s">
        <v>158</v>
      </c>
      <c r="C38" s="24">
        <v>562000000</v>
      </c>
      <c r="D38" s="24">
        <v>510500000</v>
      </c>
      <c r="E38" s="24">
        <v>490500000</v>
      </c>
      <c r="F38" s="24">
        <v>396500000</v>
      </c>
      <c r="G38" s="14" t="s">
        <v>23</v>
      </c>
      <c r="N38" s="76"/>
      <c r="O38" s="76"/>
      <c r="P38" s="76"/>
      <c r="Q38" s="76"/>
    </row>
    <row r="39" spans="2:17" ht="20.100000000000001" customHeight="1" x14ac:dyDescent="0.2">
      <c r="B39" s="12" t="s">
        <v>98</v>
      </c>
      <c r="C39" s="24">
        <v>59483380</v>
      </c>
      <c r="D39" s="24">
        <v>36285019</v>
      </c>
      <c r="E39" s="24">
        <v>25080833</v>
      </c>
      <c r="F39" s="24">
        <v>17806954</v>
      </c>
      <c r="G39" s="14" t="s">
        <v>93</v>
      </c>
      <c r="N39" s="76"/>
      <c r="O39" s="76"/>
      <c r="P39" s="76"/>
      <c r="Q39" s="76"/>
    </row>
    <row r="40" spans="2:17" ht="20.100000000000001" customHeight="1" x14ac:dyDescent="0.2">
      <c r="B40" s="32" t="s">
        <v>99</v>
      </c>
      <c r="C40" s="57">
        <v>1487433191</v>
      </c>
      <c r="D40" s="57">
        <v>1115622300</v>
      </c>
      <c r="E40" s="57">
        <v>873595411</v>
      </c>
      <c r="F40" s="57">
        <v>713371726</v>
      </c>
      <c r="G40" s="33" t="s">
        <v>24</v>
      </c>
      <c r="N40" s="76"/>
      <c r="O40" s="76"/>
      <c r="P40" s="76"/>
      <c r="Q40" s="76"/>
    </row>
    <row r="41" spans="2:17" ht="20.100000000000001" customHeight="1" x14ac:dyDescent="0.2">
      <c r="B41" s="34"/>
      <c r="C41" s="35"/>
      <c r="D41" s="35"/>
      <c r="E41" s="35"/>
      <c r="F41" s="35"/>
      <c r="G41" s="36"/>
      <c r="N41" s="76"/>
      <c r="O41" s="76"/>
      <c r="P41" s="76"/>
      <c r="Q41" s="76"/>
    </row>
    <row r="42" spans="2:17" ht="20.100000000000001" customHeight="1" x14ac:dyDescent="0.2">
      <c r="B42" s="6" t="s">
        <v>25</v>
      </c>
      <c r="C42" s="30"/>
      <c r="D42" s="30"/>
      <c r="E42" s="30"/>
      <c r="F42" s="30"/>
      <c r="G42" s="8" t="s">
        <v>26</v>
      </c>
      <c r="N42" s="76"/>
      <c r="O42" s="76"/>
      <c r="P42" s="76"/>
      <c r="Q42" s="76"/>
    </row>
    <row r="43" spans="2:17" ht="20.100000000000001" customHeight="1" x14ac:dyDescent="0.2">
      <c r="B43" s="9" t="s">
        <v>27</v>
      </c>
      <c r="C43" s="23">
        <v>454239665</v>
      </c>
      <c r="D43" s="23">
        <v>483517381</v>
      </c>
      <c r="E43" s="23">
        <v>496023692</v>
      </c>
      <c r="F43" s="23">
        <v>496289715</v>
      </c>
      <c r="G43" s="11" t="s">
        <v>28</v>
      </c>
      <c r="N43" s="76"/>
      <c r="O43" s="76"/>
      <c r="P43" s="76"/>
      <c r="Q43" s="76"/>
    </row>
    <row r="44" spans="2:17" ht="21" customHeight="1" x14ac:dyDescent="0.2">
      <c r="B44" s="12" t="s">
        <v>101</v>
      </c>
      <c r="C44" s="24">
        <v>453239665</v>
      </c>
      <c r="D44" s="24">
        <v>482517381</v>
      </c>
      <c r="E44" s="24">
        <v>495023692</v>
      </c>
      <c r="F44" s="24">
        <v>495789715</v>
      </c>
      <c r="G44" s="14" t="s">
        <v>159</v>
      </c>
      <c r="N44" s="76"/>
      <c r="O44" s="76"/>
      <c r="P44" s="76"/>
      <c r="Q44" s="76"/>
    </row>
    <row r="45" spans="2:17" ht="24.95" customHeight="1" x14ac:dyDescent="0.2">
      <c r="B45" s="12" t="s">
        <v>160</v>
      </c>
      <c r="C45" s="24">
        <v>30963903</v>
      </c>
      <c r="D45" s="24">
        <v>33110381</v>
      </c>
      <c r="E45" s="24">
        <v>46114459</v>
      </c>
      <c r="F45" s="24">
        <v>48840234</v>
      </c>
      <c r="G45" s="14" t="s">
        <v>161</v>
      </c>
      <c r="N45" s="76"/>
      <c r="O45" s="76"/>
      <c r="P45" s="76"/>
      <c r="Q45" s="76"/>
    </row>
    <row r="46" spans="2:17" ht="20.100000000000001" customHeight="1" x14ac:dyDescent="0.2">
      <c r="B46" s="12" t="s">
        <v>29</v>
      </c>
      <c r="C46" s="24">
        <v>10982339</v>
      </c>
      <c r="D46" s="24">
        <v>10852676</v>
      </c>
      <c r="E46" s="24">
        <v>11789684</v>
      </c>
      <c r="F46" s="24">
        <v>11392449</v>
      </c>
      <c r="G46" s="14" t="s">
        <v>162</v>
      </c>
      <c r="N46" s="76"/>
      <c r="O46" s="76"/>
      <c r="P46" s="76"/>
      <c r="Q46" s="76"/>
    </row>
    <row r="47" spans="2:17" ht="20.100000000000001" customHeight="1" x14ac:dyDescent="0.2">
      <c r="B47" s="12" t="s">
        <v>30</v>
      </c>
      <c r="C47" s="24">
        <v>2018515</v>
      </c>
      <c r="D47" s="24">
        <v>1768775</v>
      </c>
      <c r="E47" s="24">
        <v>3007828</v>
      </c>
      <c r="F47" s="24">
        <v>2979861</v>
      </c>
      <c r="G47" s="14" t="s">
        <v>31</v>
      </c>
      <c r="N47" s="76"/>
      <c r="O47" s="76"/>
      <c r="P47" s="76"/>
      <c r="Q47" s="76"/>
    </row>
    <row r="48" spans="2:17" ht="20.100000000000001" customHeight="1" x14ac:dyDescent="0.2">
      <c r="B48" s="12" t="s">
        <v>163</v>
      </c>
      <c r="C48" s="24">
        <v>3105986</v>
      </c>
      <c r="D48" s="24">
        <v>3105986</v>
      </c>
      <c r="E48" s="24">
        <v>3852335</v>
      </c>
      <c r="F48" s="24">
        <v>8352335</v>
      </c>
      <c r="G48" s="14" t="s">
        <v>164</v>
      </c>
      <c r="N48" s="76"/>
      <c r="O48" s="76"/>
      <c r="P48" s="76"/>
      <c r="Q48" s="76"/>
    </row>
    <row r="49" spans="2:17" ht="20.100000000000001" customHeight="1" x14ac:dyDescent="0.2">
      <c r="B49" s="12" t="s">
        <v>32</v>
      </c>
      <c r="C49" s="24">
        <v>0</v>
      </c>
      <c r="D49" s="24">
        <v>0</v>
      </c>
      <c r="E49" s="24">
        <v>0</v>
      </c>
      <c r="F49" s="24">
        <v>0</v>
      </c>
      <c r="G49" s="14" t="s">
        <v>33</v>
      </c>
      <c r="N49" s="76"/>
      <c r="O49" s="76"/>
      <c r="P49" s="76"/>
      <c r="Q49" s="76"/>
    </row>
    <row r="50" spans="2:17" ht="20.100000000000001" customHeight="1" x14ac:dyDescent="0.2">
      <c r="B50" s="12" t="s">
        <v>34</v>
      </c>
      <c r="C50" s="24">
        <v>18531024</v>
      </c>
      <c r="D50" s="24">
        <v>16255226</v>
      </c>
      <c r="E50" s="24">
        <v>9751132</v>
      </c>
      <c r="F50" s="24">
        <v>6671610</v>
      </c>
      <c r="G50" s="14" t="s">
        <v>35</v>
      </c>
      <c r="N50" s="76"/>
      <c r="O50" s="76"/>
      <c r="P50" s="76"/>
      <c r="Q50" s="76"/>
    </row>
    <row r="51" spans="2:17" ht="20.100000000000001" customHeight="1" x14ac:dyDescent="0.2">
      <c r="B51" s="12" t="s">
        <v>165</v>
      </c>
      <c r="C51" s="24">
        <v>595000</v>
      </c>
      <c r="D51" s="24">
        <v>5782500</v>
      </c>
      <c r="E51" s="24">
        <v>4611250</v>
      </c>
      <c r="F51" s="24">
        <v>5212500</v>
      </c>
      <c r="G51" s="14" t="s">
        <v>166</v>
      </c>
      <c r="N51" s="76"/>
      <c r="O51" s="76"/>
      <c r="P51" s="76"/>
      <c r="Q51" s="76"/>
    </row>
    <row r="52" spans="2:17" ht="20.100000000000001" customHeight="1" x14ac:dyDescent="0.2">
      <c r="B52" s="12" t="s">
        <v>167</v>
      </c>
      <c r="C52" s="24">
        <v>0</v>
      </c>
      <c r="D52" s="24">
        <v>0</v>
      </c>
      <c r="E52" s="24">
        <v>0</v>
      </c>
      <c r="F52" s="24">
        <v>0</v>
      </c>
      <c r="G52" s="14" t="s">
        <v>168</v>
      </c>
      <c r="N52" s="76"/>
      <c r="O52" s="76"/>
      <c r="P52" s="76"/>
      <c r="Q52" s="76"/>
    </row>
    <row r="53" spans="2:17" ht="20.100000000000001" customHeight="1" x14ac:dyDescent="0.2">
      <c r="B53" s="12" t="s">
        <v>36</v>
      </c>
      <c r="C53" s="24">
        <v>-21536412</v>
      </c>
      <c r="D53" s="24">
        <v>-22875587</v>
      </c>
      <c r="E53" s="24">
        <v>-21437794</v>
      </c>
      <c r="F53" s="24">
        <v>-15906610</v>
      </c>
      <c r="G53" s="14" t="s">
        <v>169</v>
      </c>
      <c r="N53" s="76"/>
      <c r="O53" s="76"/>
      <c r="P53" s="76"/>
      <c r="Q53" s="76"/>
    </row>
    <row r="54" spans="2:17" ht="20.100000000000001" customHeight="1" x14ac:dyDescent="0.2">
      <c r="B54" s="12" t="s">
        <v>37</v>
      </c>
      <c r="C54" s="24">
        <v>-72471865</v>
      </c>
      <c r="D54" s="24">
        <v>-58018427</v>
      </c>
      <c r="E54" s="24">
        <v>-59112365</v>
      </c>
      <c r="F54" s="24">
        <v>-30251038</v>
      </c>
      <c r="G54" s="14" t="s">
        <v>170</v>
      </c>
      <c r="N54" s="76"/>
      <c r="O54" s="76"/>
      <c r="P54" s="76"/>
      <c r="Q54" s="76"/>
    </row>
    <row r="55" spans="2:17" ht="20.100000000000001" customHeight="1" x14ac:dyDescent="0.2">
      <c r="B55" s="12" t="s">
        <v>38</v>
      </c>
      <c r="C55" s="24">
        <v>388366107</v>
      </c>
      <c r="D55" s="24">
        <v>439988459</v>
      </c>
      <c r="E55" s="24">
        <v>474097957</v>
      </c>
      <c r="F55" s="24">
        <v>519737836</v>
      </c>
      <c r="G55" s="14" t="s">
        <v>39</v>
      </c>
      <c r="N55" s="76"/>
      <c r="O55" s="76"/>
      <c r="P55" s="76"/>
      <c r="Q55" s="76"/>
    </row>
    <row r="56" spans="2:17" ht="20.100000000000001" customHeight="1" x14ac:dyDescent="0.2">
      <c r="B56" s="37" t="s">
        <v>171</v>
      </c>
      <c r="C56" s="24">
        <v>47075811</v>
      </c>
      <c r="D56" s="24">
        <v>43268249</v>
      </c>
      <c r="E56" s="24">
        <v>41637739</v>
      </c>
      <c r="F56" s="24">
        <v>40962815</v>
      </c>
      <c r="G56" s="38" t="s">
        <v>172</v>
      </c>
      <c r="N56" s="76"/>
      <c r="O56" s="76"/>
      <c r="P56" s="76"/>
      <c r="Q56" s="76"/>
    </row>
    <row r="57" spans="2:17" ht="20.100000000000001" customHeight="1" x14ac:dyDescent="0.2">
      <c r="B57" s="37" t="s">
        <v>173</v>
      </c>
      <c r="C57" s="54">
        <v>435441918</v>
      </c>
      <c r="D57" s="54">
        <v>483256708</v>
      </c>
      <c r="E57" s="54">
        <v>515735696</v>
      </c>
      <c r="F57" s="54">
        <v>560700651</v>
      </c>
      <c r="G57" s="38" t="s">
        <v>100</v>
      </c>
      <c r="N57" s="76"/>
      <c r="O57" s="76"/>
      <c r="P57" s="76"/>
      <c r="Q57" s="76"/>
    </row>
    <row r="58" spans="2:17" ht="20.100000000000001" customHeight="1" x14ac:dyDescent="0.2">
      <c r="B58" s="16" t="s">
        <v>174</v>
      </c>
      <c r="C58" s="57">
        <v>1922875109</v>
      </c>
      <c r="D58" s="57">
        <v>1598879008</v>
      </c>
      <c r="E58" s="57">
        <v>1389331107</v>
      </c>
      <c r="F58" s="57">
        <v>1274072377</v>
      </c>
      <c r="G58" s="17" t="s">
        <v>40</v>
      </c>
      <c r="N58" s="76"/>
      <c r="O58" s="76"/>
      <c r="P58" s="76"/>
      <c r="Q58" s="76"/>
    </row>
    <row r="59" spans="2:17" ht="20.100000000000001" customHeight="1" x14ac:dyDescent="0.2">
      <c r="B59" s="18"/>
      <c r="C59" s="28"/>
      <c r="D59" s="28"/>
      <c r="E59" s="28"/>
      <c r="F59" s="28"/>
      <c r="G59" s="21"/>
      <c r="N59" s="76"/>
      <c r="O59" s="76"/>
      <c r="P59" s="76"/>
      <c r="Q59" s="76"/>
    </row>
    <row r="60" spans="2:17" ht="20.100000000000001" customHeight="1" x14ac:dyDescent="0.2">
      <c r="B60" s="18"/>
      <c r="C60" s="28"/>
      <c r="D60" s="28"/>
      <c r="E60" s="28"/>
      <c r="F60" s="28"/>
      <c r="G60" s="21"/>
      <c r="N60" s="76"/>
      <c r="O60" s="76"/>
      <c r="P60" s="76"/>
      <c r="Q60" s="76"/>
    </row>
    <row r="61" spans="2:17" ht="20.100000000000001" customHeight="1" x14ac:dyDescent="0.2">
      <c r="B61" s="29" t="s">
        <v>143</v>
      </c>
      <c r="C61" s="30"/>
      <c r="D61" s="30"/>
      <c r="E61" s="30"/>
      <c r="F61" s="30"/>
      <c r="G61" s="31" t="s">
        <v>41</v>
      </c>
      <c r="N61" s="76"/>
      <c r="O61" s="76"/>
      <c r="P61" s="76"/>
      <c r="Q61" s="76"/>
    </row>
    <row r="62" spans="2:17" ht="20.100000000000001" customHeight="1" x14ac:dyDescent="0.2">
      <c r="B62" s="55" t="s">
        <v>142</v>
      </c>
      <c r="C62" s="4"/>
      <c r="D62" s="4"/>
      <c r="E62" s="4"/>
      <c r="F62" s="4"/>
      <c r="G62" s="56" t="s">
        <v>141</v>
      </c>
      <c r="N62" s="76"/>
      <c r="O62" s="76"/>
      <c r="P62" s="76"/>
      <c r="Q62" s="76"/>
    </row>
    <row r="63" spans="2:17" ht="20.25" customHeight="1" x14ac:dyDescent="0.2">
      <c r="B63" s="9" t="s">
        <v>119</v>
      </c>
      <c r="C63" s="23">
        <v>1094559</v>
      </c>
      <c r="D63" s="23">
        <v>4081989</v>
      </c>
      <c r="E63" s="23">
        <v>5098272</v>
      </c>
      <c r="F63" s="23">
        <v>9497310</v>
      </c>
      <c r="G63" s="11" t="s">
        <v>102</v>
      </c>
      <c r="N63" s="76"/>
      <c r="O63" s="76"/>
      <c r="P63" s="76"/>
      <c r="Q63" s="76"/>
    </row>
    <row r="64" spans="2:17" ht="20.25" customHeight="1" x14ac:dyDescent="0.2">
      <c r="B64" s="12" t="s">
        <v>120</v>
      </c>
      <c r="C64" s="24">
        <v>1556261</v>
      </c>
      <c r="D64" s="24">
        <v>1718184</v>
      </c>
      <c r="E64" s="24">
        <v>1431488</v>
      </c>
      <c r="F64" s="24">
        <v>1086513</v>
      </c>
      <c r="G64" s="14" t="s">
        <v>103</v>
      </c>
      <c r="N64" s="76"/>
      <c r="O64" s="76"/>
      <c r="P64" s="76"/>
      <c r="Q64" s="76"/>
    </row>
    <row r="65" spans="2:17" ht="24.95" customHeight="1" x14ac:dyDescent="0.2">
      <c r="B65" s="12" t="s">
        <v>121</v>
      </c>
      <c r="C65" s="24">
        <v>36639297</v>
      </c>
      <c r="D65" s="24">
        <v>39092896</v>
      </c>
      <c r="E65" s="24">
        <v>34288303</v>
      </c>
      <c r="F65" s="24">
        <v>23597120</v>
      </c>
      <c r="G65" s="14" t="s">
        <v>104</v>
      </c>
      <c r="N65" s="76"/>
      <c r="O65" s="76"/>
      <c r="P65" s="76"/>
      <c r="Q65" s="76"/>
    </row>
    <row r="66" spans="2:17" ht="20.100000000000001" customHeight="1" x14ac:dyDescent="0.2">
      <c r="B66" s="12" t="s">
        <v>148</v>
      </c>
      <c r="C66" s="24">
        <v>1369988</v>
      </c>
      <c r="D66" s="24">
        <v>809541</v>
      </c>
      <c r="E66" s="24">
        <v>788086</v>
      </c>
      <c r="F66" s="24">
        <v>446207</v>
      </c>
      <c r="G66" s="14" t="s">
        <v>149</v>
      </c>
      <c r="N66" s="76"/>
      <c r="O66" s="76"/>
      <c r="P66" s="76"/>
      <c r="Q66" s="76"/>
    </row>
    <row r="67" spans="2:17" ht="20.100000000000001" customHeight="1" x14ac:dyDescent="0.2">
      <c r="B67" s="12" t="s">
        <v>151</v>
      </c>
      <c r="C67" s="24">
        <v>0</v>
      </c>
      <c r="D67" s="24">
        <v>2585</v>
      </c>
      <c r="E67" s="24">
        <v>0</v>
      </c>
      <c r="F67" s="24">
        <v>233794</v>
      </c>
      <c r="G67" s="14" t="s">
        <v>150</v>
      </c>
      <c r="N67" s="76"/>
      <c r="O67" s="76"/>
      <c r="P67" s="76"/>
      <c r="Q67" s="76"/>
    </row>
    <row r="68" spans="2:17" ht="20.100000000000001" customHeight="1" x14ac:dyDescent="0.2">
      <c r="B68" s="12" t="s">
        <v>122</v>
      </c>
      <c r="C68" s="24">
        <v>353499</v>
      </c>
      <c r="D68" s="24">
        <v>197412</v>
      </c>
      <c r="E68" s="24">
        <v>-171730</v>
      </c>
      <c r="F68" s="24">
        <v>-1781140</v>
      </c>
      <c r="G68" s="14" t="s">
        <v>105</v>
      </c>
      <c r="N68" s="76"/>
      <c r="O68" s="76"/>
      <c r="P68" s="76"/>
      <c r="Q68" s="76"/>
    </row>
    <row r="69" spans="2:17" ht="20.100000000000001" customHeight="1" x14ac:dyDescent="0.2">
      <c r="B69" s="12" t="s">
        <v>123</v>
      </c>
      <c r="C69" s="24">
        <v>-600892</v>
      </c>
      <c r="D69" s="24">
        <v>6064322</v>
      </c>
      <c r="E69" s="24">
        <v>-123231</v>
      </c>
      <c r="F69" s="24">
        <v>750357</v>
      </c>
      <c r="G69" s="14" t="s">
        <v>106</v>
      </c>
      <c r="N69" s="76"/>
      <c r="O69" s="76"/>
      <c r="P69" s="76"/>
      <c r="Q69" s="76"/>
    </row>
    <row r="70" spans="2:17" ht="20.100000000000001" customHeight="1" x14ac:dyDescent="0.2">
      <c r="B70" s="12" t="s">
        <v>124</v>
      </c>
      <c r="C70" s="24">
        <v>28299899</v>
      </c>
      <c r="D70" s="24">
        <v>32013032</v>
      </c>
      <c r="E70" s="24">
        <v>40019664</v>
      </c>
      <c r="F70" s="24">
        <v>15618118</v>
      </c>
      <c r="G70" s="14" t="s">
        <v>107</v>
      </c>
      <c r="N70" s="76"/>
      <c r="O70" s="76"/>
      <c r="P70" s="76"/>
      <c r="Q70" s="76"/>
    </row>
    <row r="71" spans="2:17" ht="20.100000000000001" customHeight="1" x14ac:dyDescent="0.2">
      <c r="B71" s="16" t="s">
        <v>125</v>
      </c>
      <c r="C71" s="57">
        <v>68712611</v>
      </c>
      <c r="D71" s="57">
        <v>83979961</v>
      </c>
      <c r="E71" s="57">
        <v>81330852</v>
      </c>
      <c r="F71" s="57">
        <v>49448279</v>
      </c>
      <c r="G71" s="17" t="s">
        <v>108</v>
      </c>
      <c r="N71" s="76"/>
      <c r="O71" s="76"/>
      <c r="P71" s="76"/>
      <c r="Q71" s="76"/>
    </row>
    <row r="72" spans="2:17" ht="20.100000000000001" customHeight="1" x14ac:dyDescent="0.2">
      <c r="B72" s="61" t="s">
        <v>126</v>
      </c>
      <c r="C72" s="62"/>
      <c r="D72" s="62"/>
      <c r="E72" s="62"/>
      <c r="F72" s="62"/>
      <c r="G72" s="63" t="s">
        <v>140</v>
      </c>
      <c r="N72" s="76"/>
      <c r="O72" s="76"/>
      <c r="P72" s="76"/>
      <c r="Q72" s="76"/>
    </row>
    <row r="73" spans="2:17" ht="20.100000000000001" customHeight="1" x14ac:dyDescent="0.2">
      <c r="B73" s="64" t="s">
        <v>127</v>
      </c>
      <c r="C73" s="23">
        <v>3701169</v>
      </c>
      <c r="D73" s="23">
        <v>5778391</v>
      </c>
      <c r="E73" s="23">
        <v>4664232</v>
      </c>
      <c r="F73" s="23">
        <v>477061</v>
      </c>
      <c r="G73" s="65" t="s">
        <v>109</v>
      </c>
      <c r="N73" s="76"/>
      <c r="O73" s="76"/>
      <c r="P73" s="76"/>
      <c r="Q73" s="76"/>
    </row>
    <row r="74" spans="2:17" ht="20.100000000000001" customHeight="1" x14ac:dyDescent="0.2">
      <c r="B74" s="25" t="s">
        <v>128</v>
      </c>
      <c r="C74" s="24">
        <v>374323</v>
      </c>
      <c r="D74" s="24">
        <v>2353012</v>
      </c>
      <c r="E74" s="24">
        <v>3603121</v>
      </c>
      <c r="F74" s="24">
        <v>0</v>
      </c>
      <c r="G74" s="66" t="s">
        <v>110</v>
      </c>
      <c r="N74" s="76"/>
      <c r="O74" s="76"/>
      <c r="P74" s="76"/>
      <c r="Q74" s="76"/>
    </row>
    <row r="75" spans="2:17" ht="20.100000000000001" customHeight="1" x14ac:dyDescent="0.2">
      <c r="B75" s="25" t="s">
        <v>129</v>
      </c>
      <c r="C75" s="24">
        <v>16858184</v>
      </c>
      <c r="D75" s="24">
        <v>18089666</v>
      </c>
      <c r="E75" s="24">
        <v>19213226</v>
      </c>
      <c r="F75" s="24">
        <v>19447412</v>
      </c>
      <c r="G75" s="66" t="s">
        <v>111</v>
      </c>
      <c r="N75" s="76"/>
      <c r="O75" s="76"/>
      <c r="P75" s="76"/>
      <c r="Q75" s="76"/>
    </row>
    <row r="76" spans="2:17" ht="20.100000000000001" customHeight="1" x14ac:dyDescent="0.2">
      <c r="B76" s="25" t="s">
        <v>130</v>
      </c>
      <c r="C76" s="24">
        <v>30527628</v>
      </c>
      <c r="D76" s="24">
        <v>32163959</v>
      </c>
      <c r="E76" s="24">
        <v>26212305</v>
      </c>
      <c r="F76" s="24">
        <v>21188155</v>
      </c>
      <c r="G76" s="66" t="s">
        <v>175</v>
      </c>
      <c r="N76" s="76"/>
      <c r="O76" s="76"/>
      <c r="P76" s="76"/>
      <c r="Q76" s="76"/>
    </row>
    <row r="77" spans="2:17" ht="20.100000000000001" customHeight="1" x14ac:dyDescent="0.2">
      <c r="B77" s="25" t="s">
        <v>131</v>
      </c>
      <c r="C77" s="24">
        <v>2923454</v>
      </c>
      <c r="D77" s="24">
        <v>1978776</v>
      </c>
      <c r="E77" s="24">
        <v>4757322</v>
      </c>
      <c r="F77" s="24">
        <v>168296</v>
      </c>
      <c r="G77" s="66" t="s">
        <v>112</v>
      </c>
      <c r="N77" s="76"/>
      <c r="O77" s="76"/>
      <c r="P77" s="76"/>
      <c r="Q77" s="76"/>
    </row>
    <row r="78" spans="2:17" ht="20.100000000000001" customHeight="1" x14ac:dyDescent="0.2">
      <c r="B78" s="25" t="s">
        <v>132</v>
      </c>
      <c r="C78" s="24">
        <v>956629</v>
      </c>
      <c r="D78" s="24">
        <v>942562</v>
      </c>
      <c r="E78" s="24">
        <v>777520</v>
      </c>
      <c r="F78" s="24">
        <v>784243</v>
      </c>
      <c r="G78" s="66" t="s">
        <v>113</v>
      </c>
      <c r="N78" s="76"/>
      <c r="O78" s="76"/>
      <c r="P78" s="76"/>
      <c r="Q78" s="76"/>
    </row>
    <row r="79" spans="2:17" ht="20.100000000000001" customHeight="1" x14ac:dyDescent="0.2">
      <c r="B79" s="25" t="s">
        <v>133</v>
      </c>
      <c r="C79" s="24">
        <v>23548926</v>
      </c>
      <c r="D79" s="24">
        <v>22265712</v>
      </c>
      <c r="E79" s="24">
        <v>26305153</v>
      </c>
      <c r="F79" s="24">
        <v>5825884</v>
      </c>
      <c r="G79" s="66" t="s">
        <v>114</v>
      </c>
      <c r="N79" s="76"/>
      <c r="O79" s="76"/>
      <c r="P79" s="76"/>
      <c r="Q79" s="76"/>
    </row>
    <row r="80" spans="2:17" ht="20.100000000000001" customHeight="1" x14ac:dyDescent="0.2">
      <c r="B80" s="25" t="s">
        <v>134</v>
      </c>
      <c r="C80" s="24">
        <v>2989530</v>
      </c>
      <c r="D80" s="24">
        <v>2422830</v>
      </c>
      <c r="E80" s="24">
        <v>2070808</v>
      </c>
      <c r="F80" s="24">
        <v>1221642</v>
      </c>
      <c r="G80" s="66" t="s">
        <v>115</v>
      </c>
      <c r="N80" s="76"/>
      <c r="O80" s="76"/>
      <c r="P80" s="76"/>
      <c r="Q80" s="76"/>
    </row>
    <row r="81" spans="2:17" ht="20.100000000000001" customHeight="1" x14ac:dyDescent="0.2">
      <c r="B81" s="25" t="s">
        <v>135</v>
      </c>
      <c r="C81" s="24">
        <v>816247843</v>
      </c>
      <c r="D81" s="24">
        <v>85994908</v>
      </c>
      <c r="E81" s="24">
        <v>87603687</v>
      </c>
      <c r="F81" s="24">
        <v>49112693</v>
      </c>
      <c r="G81" s="66" t="s">
        <v>116</v>
      </c>
      <c r="N81" s="76"/>
      <c r="O81" s="76"/>
      <c r="P81" s="76"/>
      <c r="Q81" s="76"/>
    </row>
    <row r="82" spans="2:17" ht="20.100000000000001" customHeight="1" x14ac:dyDescent="0.2">
      <c r="B82" s="25" t="s">
        <v>136</v>
      </c>
      <c r="C82" s="24">
        <v>-13167232</v>
      </c>
      <c r="D82" s="24">
        <v>-2014947</v>
      </c>
      <c r="E82" s="24">
        <v>-6272835</v>
      </c>
      <c r="F82" s="24">
        <v>335586</v>
      </c>
      <c r="G82" s="66" t="s">
        <v>176</v>
      </c>
      <c r="N82" s="76"/>
      <c r="O82" s="76"/>
      <c r="P82" s="76"/>
      <c r="Q82" s="76"/>
    </row>
    <row r="83" spans="2:17" ht="20.100000000000001" customHeight="1" x14ac:dyDescent="0.2">
      <c r="B83" s="25" t="s">
        <v>137</v>
      </c>
      <c r="C83" s="24">
        <v>2148049</v>
      </c>
      <c r="D83" s="24">
        <v>3328679</v>
      </c>
      <c r="E83" s="24">
        <v>1423183</v>
      </c>
      <c r="F83" s="24">
        <v>2707936</v>
      </c>
      <c r="G83" s="66" t="s">
        <v>42</v>
      </c>
      <c r="N83" s="76"/>
      <c r="O83" s="76"/>
      <c r="P83" s="76"/>
      <c r="Q83" s="76"/>
    </row>
    <row r="84" spans="2:17" ht="20.100000000000001" customHeight="1" x14ac:dyDescent="0.2">
      <c r="B84" s="25" t="s">
        <v>138</v>
      </c>
      <c r="C84" s="24">
        <v>646955</v>
      </c>
      <c r="D84" s="24">
        <v>313660</v>
      </c>
      <c r="E84" s="24">
        <v>112624</v>
      </c>
      <c r="F84" s="24">
        <v>284874</v>
      </c>
      <c r="G84" s="66" t="s">
        <v>43</v>
      </c>
      <c r="N84" s="76"/>
      <c r="O84" s="76"/>
      <c r="P84" s="76"/>
      <c r="Q84" s="76"/>
    </row>
    <row r="85" spans="2:17" ht="20.100000000000001" customHeight="1" x14ac:dyDescent="0.2">
      <c r="B85" s="67" t="s">
        <v>44</v>
      </c>
      <c r="C85" s="54">
        <v>0</v>
      </c>
      <c r="D85" s="54">
        <v>0</v>
      </c>
      <c r="E85" s="54">
        <v>0</v>
      </c>
      <c r="F85" s="54">
        <v>0</v>
      </c>
      <c r="G85" s="68" t="s">
        <v>45</v>
      </c>
      <c r="N85" s="76"/>
      <c r="O85" s="76"/>
      <c r="P85" s="76"/>
      <c r="Q85" s="76"/>
    </row>
    <row r="86" spans="2:17" ht="20.100000000000001" customHeight="1" x14ac:dyDescent="0.2">
      <c r="B86" s="25" t="s">
        <v>139</v>
      </c>
      <c r="C86" s="69">
        <v>251000</v>
      </c>
      <c r="D86" s="69">
        <v>259400</v>
      </c>
      <c r="E86" s="69">
        <v>222942</v>
      </c>
      <c r="F86" s="69">
        <v>211571</v>
      </c>
      <c r="G86" s="14" t="s">
        <v>117</v>
      </c>
      <c r="N86" s="76"/>
      <c r="O86" s="76"/>
      <c r="P86" s="76"/>
      <c r="Q86" s="76"/>
    </row>
    <row r="87" spans="2:17" ht="20.100000000000001" customHeight="1" x14ac:dyDescent="0.2">
      <c r="B87" s="25" t="s">
        <v>46</v>
      </c>
      <c r="C87" s="69">
        <v>-16213236</v>
      </c>
      <c r="D87" s="69">
        <v>-5916686</v>
      </c>
      <c r="E87" s="69">
        <v>-8031584</v>
      </c>
      <c r="F87" s="69">
        <v>-2868795</v>
      </c>
      <c r="G87" s="14" t="s">
        <v>47</v>
      </c>
      <c r="N87" s="76"/>
      <c r="O87" s="76"/>
      <c r="P87" s="76"/>
      <c r="Q87" s="76"/>
    </row>
    <row r="88" spans="2:17" ht="20.100000000000001" customHeight="1" x14ac:dyDescent="0.2">
      <c r="B88" s="37" t="s">
        <v>171</v>
      </c>
      <c r="C88" s="69">
        <v>-2663137</v>
      </c>
      <c r="D88" s="69">
        <v>-822026</v>
      </c>
      <c r="E88" s="69">
        <v>-522151</v>
      </c>
      <c r="F88" s="69">
        <v>-192408</v>
      </c>
      <c r="G88" s="38" t="s">
        <v>172</v>
      </c>
      <c r="N88" s="76"/>
      <c r="O88" s="76"/>
      <c r="P88" s="76"/>
      <c r="Q88" s="76"/>
    </row>
    <row r="89" spans="2:17" ht="20.100000000000001" customHeight="1" x14ac:dyDescent="0.2">
      <c r="B89" s="70" t="s">
        <v>48</v>
      </c>
      <c r="C89" s="71">
        <v>-13550099</v>
      </c>
      <c r="D89" s="71">
        <v>-5094660</v>
      </c>
      <c r="E89" s="71">
        <v>-7509433</v>
      </c>
      <c r="F89" s="71">
        <v>-2676387</v>
      </c>
      <c r="G89" s="17" t="s">
        <v>118</v>
      </c>
      <c r="N89" s="76"/>
      <c r="O89" s="76"/>
      <c r="P89" s="76"/>
      <c r="Q89" s="76"/>
    </row>
    <row r="90" spans="2:17" ht="20.100000000000001" customHeight="1" x14ac:dyDescent="0.2">
      <c r="B90" s="18"/>
      <c r="C90" s="28"/>
      <c r="D90" s="28"/>
      <c r="E90" s="28"/>
      <c r="F90" s="28"/>
      <c r="G90" s="21"/>
      <c r="N90" s="76"/>
      <c r="O90" s="76"/>
      <c r="P90" s="76"/>
      <c r="Q90" s="76"/>
    </row>
    <row r="91" spans="2:17" ht="20.100000000000001" customHeight="1" x14ac:dyDescent="0.2">
      <c r="B91" s="6" t="s">
        <v>49</v>
      </c>
      <c r="C91" s="39"/>
      <c r="D91" s="39"/>
      <c r="E91" s="39"/>
      <c r="F91" s="39"/>
      <c r="G91" s="8" t="s">
        <v>50</v>
      </c>
      <c r="N91" s="76"/>
      <c r="O91" s="76"/>
      <c r="P91" s="76"/>
      <c r="Q91" s="76"/>
    </row>
    <row r="92" spans="2:17" ht="20.100000000000001" customHeight="1" x14ac:dyDescent="0.2">
      <c r="B92" s="9" t="s">
        <v>51</v>
      </c>
      <c r="C92" s="23">
        <v>31326103</v>
      </c>
      <c r="D92" s="23">
        <v>39138297</v>
      </c>
      <c r="E92" s="23">
        <v>24860895</v>
      </c>
      <c r="F92" s="23">
        <v>39666935</v>
      </c>
      <c r="G92" s="11" t="s">
        <v>52</v>
      </c>
      <c r="N92" s="76"/>
      <c r="O92" s="76"/>
      <c r="P92" s="76"/>
      <c r="Q92" s="76"/>
    </row>
    <row r="93" spans="2:17" ht="20.100000000000001" customHeight="1" x14ac:dyDescent="0.2">
      <c r="B93" s="12" t="s">
        <v>53</v>
      </c>
      <c r="C93" s="24">
        <v>13144449</v>
      </c>
      <c r="D93" s="24">
        <v>37998534</v>
      </c>
      <c r="E93" s="24">
        <v>15766529</v>
      </c>
      <c r="F93" s="24">
        <v>7585656</v>
      </c>
      <c r="G93" s="14" t="s">
        <v>54</v>
      </c>
      <c r="N93" s="76"/>
      <c r="O93" s="76"/>
      <c r="P93" s="76"/>
      <c r="Q93" s="76"/>
    </row>
    <row r="94" spans="2:17" ht="20.100000000000001" customHeight="1" x14ac:dyDescent="0.2">
      <c r="B94" s="12" t="s">
        <v>55</v>
      </c>
      <c r="C94" s="24">
        <v>-61885</v>
      </c>
      <c r="D94" s="24">
        <v>-9180214</v>
      </c>
      <c r="E94" s="24">
        <v>-44950</v>
      </c>
      <c r="F94" s="24">
        <v>57192</v>
      </c>
      <c r="G94" s="14" t="s">
        <v>56</v>
      </c>
      <c r="N94" s="76"/>
      <c r="O94" s="76"/>
      <c r="P94" s="76"/>
      <c r="Q94" s="76"/>
    </row>
    <row r="95" spans="2:17" ht="20.100000000000001" customHeight="1" x14ac:dyDescent="0.2">
      <c r="B95" s="12" t="s">
        <v>57</v>
      </c>
      <c r="C95" s="24">
        <v>-12563826</v>
      </c>
      <c r="D95" s="24">
        <v>-34663349</v>
      </c>
      <c r="E95" s="24">
        <v>-1444177</v>
      </c>
      <c r="F95" s="24">
        <v>-8970843</v>
      </c>
      <c r="G95" s="14" t="s">
        <v>58</v>
      </c>
      <c r="N95" s="76"/>
      <c r="O95" s="76"/>
      <c r="P95" s="76"/>
      <c r="Q95" s="76"/>
    </row>
    <row r="96" spans="2:17" ht="20.100000000000001" customHeight="1" x14ac:dyDescent="0.2">
      <c r="B96" s="26" t="s">
        <v>59</v>
      </c>
      <c r="C96" s="57">
        <v>31844841</v>
      </c>
      <c r="D96" s="57">
        <v>33293268</v>
      </c>
      <c r="E96" s="57">
        <v>39138297</v>
      </c>
      <c r="F96" s="57">
        <v>38338940</v>
      </c>
      <c r="G96" s="27" t="s">
        <v>60</v>
      </c>
      <c r="N96" s="76"/>
      <c r="O96" s="76"/>
      <c r="P96" s="76"/>
      <c r="Q96" s="76"/>
    </row>
    <row r="97" spans="2:17" ht="20.100000000000001" customHeight="1" x14ac:dyDescent="0.2">
      <c r="B97" s="18"/>
      <c r="C97" s="18"/>
      <c r="D97" s="18"/>
      <c r="E97" s="18"/>
      <c r="F97" s="18"/>
      <c r="G97" s="21"/>
      <c r="N97" s="76"/>
      <c r="O97" s="76"/>
      <c r="P97" s="76"/>
      <c r="Q97" s="76"/>
    </row>
    <row r="98" spans="2:17" ht="20.100000000000001" customHeight="1" x14ac:dyDescent="0.2">
      <c r="B98" s="18"/>
      <c r="C98" s="18"/>
      <c r="D98" s="18"/>
      <c r="E98" s="18"/>
      <c r="F98" s="18"/>
      <c r="G98" s="21"/>
      <c r="N98" s="76"/>
      <c r="O98" s="76"/>
      <c r="P98" s="76"/>
      <c r="Q98" s="76"/>
    </row>
    <row r="99" spans="2:17" ht="20.100000000000001" customHeight="1" x14ac:dyDescent="0.2">
      <c r="B99" s="6" t="s">
        <v>61</v>
      </c>
      <c r="C99" s="6"/>
      <c r="D99" s="6"/>
      <c r="E99" s="6"/>
      <c r="F99" s="6"/>
      <c r="G99" s="8" t="s">
        <v>62</v>
      </c>
      <c r="N99" s="76"/>
      <c r="O99" s="76"/>
      <c r="P99" s="76"/>
      <c r="Q99" s="76"/>
    </row>
    <row r="100" spans="2:17" ht="20.100000000000001" customHeight="1" x14ac:dyDescent="0.2">
      <c r="B100" s="9" t="s">
        <v>177</v>
      </c>
      <c r="C100" s="10">
        <f>+C6*100/C8</f>
        <v>39.495385251353142</v>
      </c>
      <c r="D100" s="10">
        <f>+D6*100/D8</f>
        <v>43.220004439037858</v>
      </c>
      <c r="E100" s="10">
        <f>+E6*100/E8</f>
        <v>36.671524992189731</v>
      </c>
      <c r="F100" s="10">
        <f>+F6*100/F8</f>
        <v>64.800115913079082</v>
      </c>
      <c r="G100" s="11" t="s">
        <v>178</v>
      </c>
      <c r="N100" s="76"/>
      <c r="O100" s="76"/>
      <c r="P100" s="76"/>
      <c r="Q100" s="76"/>
    </row>
    <row r="101" spans="2:17" ht="20.100000000000001" customHeight="1" x14ac:dyDescent="0.2">
      <c r="B101" s="12" t="s">
        <v>179</v>
      </c>
      <c r="C101" s="13">
        <f>+C89/C8</f>
        <v>-2.8872854095400646E-2</v>
      </c>
      <c r="D101" s="13">
        <f>+D89/D8</f>
        <v>-1.0506568461332036E-2</v>
      </c>
      <c r="E101" s="13">
        <f>+E89/E8</f>
        <v>-1.5170305516618753E-2</v>
      </c>
      <c r="F101" s="13">
        <f>+F89/F8</f>
        <v>-5.3645236694250531E-3</v>
      </c>
      <c r="G101" s="14" t="s">
        <v>180</v>
      </c>
      <c r="N101" s="76"/>
      <c r="O101" s="76"/>
      <c r="P101" s="76"/>
      <c r="Q101" s="76"/>
    </row>
    <row r="102" spans="2:17" ht="20.100000000000001" customHeight="1" x14ac:dyDescent="0.2">
      <c r="B102" s="12" t="s">
        <v>181</v>
      </c>
      <c r="C102" s="13">
        <f>+C51/C8</f>
        <v>1.2678393114886751E-3</v>
      </c>
      <c r="D102" s="13">
        <f>+D51/D8</f>
        <v>1.1925080795902473E-2</v>
      </c>
      <c r="E102" s="13">
        <f>+E51/E8</f>
        <v>9.3154931022765928E-3</v>
      </c>
      <c r="F102" s="13">
        <f>+F51/F8</f>
        <v>1.0447883518668297E-2</v>
      </c>
      <c r="G102" s="14" t="s">
        <v>182</v>
      </c>
      <c r="N102" s="76"/>
      <c r="O102" s="76"/>
      <c r="P102" s="76"/>
      <c r="Q102" s="76"/>
    </row>
    <row r="103" spans="2:17" ht="20.100000000000001" customHeight="1" x14ac:dyDescent="0.2">
      <c r="B103" s="12" t="s">
        <v>63</v>
      </c>
      <c r="C103" s="13">
        <f>+C55/C8</f>
        <v>0.82753918941918847</v>
      </c>
      <c r="D103" s="13">
        <f>+D55/D8</f>
        <v>0.90737534333586223</v>
      </c>
      <c r="E103" s="13">
        <f>+E55/E8</f>
        <v>0.95775684429101104</v>
      </c>
      <c r="F103" s="13">
        <f>+F55/F8</f>
        <v>1.0417573852801394</v>
      </c>
      <c r="G103" s="14" t="s">
        <v>183</v>
      </c>
      <c r="N103" s="76"/>
      <c r="O103" s="76"/>
      <c r="P103" s="76"/>
      <c r="Q103" s="76"/>
    </row>
    <row r="104" spans="2:17" ht="20.100000000000001" customHeight="1" x14ac:dyDescent="0.2">
      <c r="B104" s="12" t="s">
        <v>184</v>
      </c>
      <c r="C104" s="13">
        <f>+C9/C89</f>
        <v>-21.615344286414437</v>
      </c>
      <c r="D104" s="13">
        <f>+D9/D89</f>
        <v>-61.338008658085123</v>
      </c>
      <c r="E104" s="13">
        <f>+E9/E89</f>
        <v>-41.163685544567748</v>
      </c>
      <c r="F104" s="13">
        <f>+F9/F89</f>
        <v>-126.47956438287886</v>
      </c>
      <c r="G104" s="14" t="s">
        <v>185</v>
      </c>
      <c r="N104" s="76"/>
      <c r="O104" s="76"/>
      <c r="P104" s="76"/>
      <c r="Q104" s="76"/>
    </row>
    <row r="105" spans="2:17" ht="20.100000000000001" customHeight="1" x14ac:dyDescent="0.2">
      <c r="B105" s="12" t="s">
        <v>64</v>
      </c>
      <c r="C105" s="13">
        <f>+C51*100/C9</f>
        <v>0.20314790135158395</v>
      </c>
      <c r="D105" s="13">
        <f>+D51*100/D9</f>
        <v>1.8504219137917532</v>
      </c>
      <c r="E105" s="13">
        <f>+E51*100/E9</f>
        <v>1.4917542008467868</v>
      </c>
      <c r="F105" s="13">
        <f>+F51*100/F9</f>
        <v>1.5398442481288133</v>
      </c>
      <c r="G105" s="14" t="s">
        <v>186</v>
      </c>
      <c r="N105" s="76"/>
      <c r="O105" s="76"/>
      <c r="P105" s="76"/>
      <c r="Q105" s="76"/>
    </row>
    <row r="106" spans="2:17" ht="20.100000000000001" customHeight="1" x14ac:dyDescent="0.2">
      <c r="B106" s="12" t="s">
        <v>187</v>
      </c>
      <c r="C106" s="13">
        <f>+C51*100/C89</f>
        <v>-4.3911118287770448</v>
      </c>
      <c r="D106" s="13">
        <f>+D51*100/D89</f>
        <v>-113.501195369269</v>
      </c>
      <c r="E106" s="13">
        <f>+E51*100/E89</f>
        <v>-61.40610083344508</v>
      </c>
      <c r="F106" s="13">
        <f>+F51*100/F89</f>
        <v>-194.75882972081391</v>
      </c>
      <c r="G106" s="14" t="s">
        <v>188</v>
      </c>
      <c r="N106" s="76"/>
      <c r="O106" s="76"/>
      <c r="P106" s="76"/>
      <c r="Q106" s="76"/>
    </row>
    <row r="107" spans="2:17" ht="20.100000000000001" customHeight="1" x14ac:dyDescent="0.2">
      <c r="B107" s="16" t="s">
        <v>189</v>
      </c>
      <c r="C107" s="40">
        <f>+C9/C55</f>
        <v>0.75415966975717574</v>
      </c>
      <c r="D107" s="40">
        <f>+D9/D55</f>
        <v>0.71023749100200817</v>
      </c>
      <c r="E107" s="40">
        <f>+E9/E55</f>
        <v>0.6520085861285414</v>
      </c>
      <c r="F107" s="40">
        <f>+F9/F55</f>
        <v>0.65130579002141376</v>
      </c>
      <c r="G107" s="17" t="s">
        <v>190</v>
      </c>
      <c r="N107" s="76"/>
      <c r="O107" s="76"/>
      <c r="P107" s="76"/>
      <c r="Q107" s="76"/>
    </row>
    <row r="108" spans="2:17" ht="20.100000000000001" customHeight="1" x14ac:dyDescent="0.2">
      <c r="B108" s="41"/>
      <c r="C108" s="42"/>
      <c r="D108" s="42"/>
      <c r="E108" s="42"/>
      <c r="F108" s="42"/>
      <c r="G108" s="43"/>
      <c r="N108" s="76"/>
      <c r="O108" s="76"/>
      <c r="P108" s="76"/>
      <c r="Q108" s="76"/>
    </row>
    <row r="109" spans="2:17" ht="20.100000000000001" customHeight="1" x14ac:dyDescent="0.2">
      <c r="B109" s="12" t="s">
        <v>191</v>
      </c>
      <c r="C109" s="44">
        <f>(C82+C76)/C71*100</f>
        <v>25.265225331053131</v>
      </c>
      <c r="D109" s="44">
        <f>(D82+D76)/D71*100</f>
        <v>35.900245297803842</v>
      </c>
      <c r="E109" s="44">
        <f>(E82+E76)/E71*100</f>
        <v>24.516489757171119</v>
      </c>
      <c r="F109" s="44">
        <f>(F82+F76)/F71*100</f>
        <v>43.527785870970355</v>
      </c>
      <c r="G109" s="14" t="s">
        <v>192</v>
      </c>
      <c r="N109" s="76"/>
      <c r="O109" s="76"/>
      <c r="P109" s="76"/>
      <c r="Q109" s="76"/>
    </row>
    <row r="110" spans="2:17" ht="20.100000000000001" customHeight="1" x14ac:dyDescent="0.2">
      <c r="B110" s="12" t="s">
        <v>193</v>
      </c>
      <c r="C110" s="44">
        <f>C89/C71*100</f>
        <v>-19.719959411817431</v>
      </c>
      <c r="D110" s="44">
        <f>D89/D71*100</f>
        <v>-6.0665186543727971</v>
      </c>
      <c r="E110" s="44">
        <f>E89/E71*100</f>
        <v>-9.2331911142403875</v>
      </c>
      <c r="F110" s="44">
        <f>F89/F71*100</f>
        <v>-5.4124977736838931</v>
      </c>
      <c r="G110" s="14" t="s">
        <v>194</v>
      </c>
      <c r="N110" s="76"/>
      <c r="O110" s="76"/>
      <c r="P110" s="76"/>
      <c r="Q110" s="76"/>
    </row>
    <row r="111" spans="2:17" ht="20.100000000000001" customHeight="1" x14ac:dyDescent="0.2">
      <c r="B111" s="12" t="s">
        <v>65</v>
      </c>
      <c r="C111" s="44">
        <f>C87*100/C27</f>
        <v>-0.84317675776830703</v>
      </c>
      <c r="D111" s="44">
        <f>D87*100/D27</f>
        <v>-0.37005214093097905</v>
      </c>
      <c r="E111" s="44">
        <f>E87*100/E27</f>
        <v>-0.57808998585964866</v>
      </c>
      <c r="F111" s="44">
        <f>F87*100/F27</f>
        <v>-0.22516734934282309</v>
      </c>
      <c r="G111" s="14" t="s">
        <v>195</v>
      </c>
      <c r="N111" s="76"/>
      <c r="O111" s="76"/>
      <c r="P111" s="76"/>
      <c r="Q111" s="76"/>
    </row>
    <row r="112" spans="2:17" ht="20.100000000000001" customHeight="1" x14ac:dyDescent="0.2">
      <c r="B112" s="16" t="s">
        <v>66</v>
      </c>
      <c r="C112" s="45">
        <f>C89*100/C55</f>
        <v>-3.4890014230824731</v>
      </c>
      <c r="D112" s="45">
        <f>D89*100/D55</f>
        <v>-1.1579076441184564</v>
      </c>
      <c r="E112" s="45">
        <f>E89*100/E55</f>
        <v>-1.5839412275720901</v>
      </c>
      <c r="F112" s="45">
        <f>F89*100/F55</f>
        <v>-0.51494942538684063</v>
      </c>
      <c r="G112" s="17" t="s">
        <v>196</v>
      </c>
      <c r="N112" s="76"/>
      <c r="O112" s="76"/>
      <c r="P112" s="76"/>
      <c r="Q112" s="76"/>
    </row>
    <row r="113" spans="1:17" ht="20.100000000000001" customHeight="1" x14ac:dyDescent="0.2">
      <c r="B113" s="41"/>
      <c r="C113" s="47"/>
      <c r="D113" s="47"/>
      <c r="E113" s="47"/>
      <c r="F113" s="47"/>
      <c r="G113" s="48"/>
      <c r="N113" s="76"/>
      <c r="O113" s="76"/>
      <c r="P113" s="76"/>
      <c r="Q113" s="76"/>
    </row>
    <row r="114" spans="1:17" ht="20.100000000000001" customHeight="1" x14ac:dyDescent="0.2">
      <c r="B114" s="9" t="s">
        <v>197</v>
      </c>
      <c r="C114" s="10">
        <f>+C40*100/C27</f>
        <v>77.354643785136233</v>
      </c>
      <c r="D114" s="10">
        <f>+D40*100/D27</f>
        <v>69.775279706467941</v>
      </c>
      <c r="E114" s="10">
        <f>+E40*100/E27</f>
        <v>62.878849152551219</v>
      </c>
      <c r="F114" s="10">
        <f>+F40*100/F27</f>
        <v>55.991460051880551</v>
      </c>
      <c r="G114" s="11" t="s">
        <v>198</v>
      </c>
      <c r="N114" s="76"/>
      <c r="O114" s="76"/>
      <c r="P114" s="76"/>
      <c r="Q114" s="76"/>
    </row>
    <row r="115" spans="1:17" ht="20.100000000000001" customHeight="1" x14ac:dyDescent="0.2">
      <c r="A115" s="2"/>
      <c r="B115" s="12" t="s">
        <v>199</v>
      </c>
      <c r="C115" s="13">
        <f>C57*100/C27</f>
        <v>22.645356214863771</v>
      </c>
      <c r="D115" s="13">
        <f>D57*100/D27</f>
        <v>30.224720293532055</v>
      </c>
      <c r="E115" s="13">
        <f>E57*100/E27</f>
        <v>37.121150847448781</v>
      </c>
      <c r="F115" s="13">
        <f>F57*100/F27</f>
        <v>44.008539948119449</v>
      </c>
      <c r="G115" s="14" t="s">
        <v>200</v>
      </c>
      <c r="N115" s="76"/>
      <c r="O115" s="76"/>
      <c r="P115" s="76"/>
      <c r="Q115" s="76"/>
    </row>
    <row r="116" spans="1:17" ht="20.100000000000001" customHeight="1" x14ac:dyDescent="0.2">
      <c r="A116" s="2"/>
      <c r="B116" s="16" t="s">
        <v>201</v>
      </c>
      <c r="C116" s="40">
        <f>(C82+C76)/C76</f>
        <v>0.56867818226820632</v>
      </c>
      <c r="D116" s="40">
        <f>(D82+D76)/D76</f>
        <v>0.93735388731219316</v>
      </c>
      <c r="E116" s="40">
        <f>(E82+E76)/E76</f>
        <v>0.76069120972001514</v>
      </c>
      <c r="F116" s="40">
        <f>(F82+F76)/F76</f>
        <v>1.0158383776218363</v>
      </c>
      <c r="G116" s="17" t="s">
        <v>202</v>
      </c>
      <c r="H116" s="46"/>
      <c r="N116" s="76"/>
      <c r="O116" s="76"/>
      <c r="P116" s="76"/>
      <c r="Q116" s="76"/>
    </row>
    <row r="117" spans="1:17" ht="20.100000000000001" customHeight="1" x14ac:dyDescent="0.2">
      <c r="A117" s="2"/>
      <c r="B117" s="49"/>
      <c r="C117" s="47"/>
      <c r="D117" s="47"/>
      <c r="E117" s="47"/>
      <c r="F117" s="47"/>
      <c r="G117" s="48"/>
      <c r="H117" s="46"/>
      <c r="N117" s="76"/>
      <c r="O117" s="76"/>
      <c r="P117" s="76"/>
      <c r="Q117" s="76"/>
    </row>
    <row r="118" spans="1:17" ht="20.100000000000001" customHeight="1" x14ac:dyDescent="0.2">
      <c r="A118" s="2"/>
      <c r="B118" s="9" t="s">
        <v>203</v>
      </c>
      <c r="C118" s="10">
        <f>C71/C27</f>
        <v>3.573430779689811E-2</v>
      </c>
      <c r="D118" s="10">
        <f>D71/D27</f>
        <v>5.2524275182678486E-2</v>
      </c>
      <c r="E118" s="10">
        <f>E71/E27</f>
        <v>5.8539574612720448E-2</v>
      </c>
      <c r="F118" s="10">
        <f>F71/F27</f>
        <v>3.8811200911861542E-2</v>
      </c>
      <c r="G118" s="11" t="s">
        <v>204</v>
      </c>
      <c r="H118" s="46"/>
      <c r="N118" s="76"/>
      <c r="O118" s="76"/>
      <c r="P118" s="76"/>
      <c r="Q118" s="76"/>
    </row>
    <row r="119" spans="1:17" ht="20.100000000000001" customHeight="1" x14ac:dyDescent="0.2">
      <c r="A119" s="2"/>
      <c r="B119" s="12" t="s">
        <v>205</v>
      </c>
      <c r="C119" s="13">
        <f>C71/(C18+C21+C23)</f>
        <v>0.6210780549030035</v>
      </c>
      <c r="D119" s="13">
        <f>D71/(D18+D21+D23)</f>
        <v>0.71449403899592523</v>
      </c>
      <c r="E119" s="13">
        <f>E71/(E18+E21+E23)</f>
        <v>0.59100346926956215</v>
      </c>
      <c r="F119" s="13">
        <f>F71/(F18+F21+F23)</f>
        <v>0.36057800222625469</v>
      </c>
      <c r="G119" s="14" t="s">
        <v>206</v>
      </c>
      <c r="H119" s="46"/>
      <c r="N119" s="76"/>
      <c r="O119" s="76"/>
      <c r="P119" s="76"/>
      <c r="Q119" s="76"/>
    </row>
    <row r="120" spans="1:17" ht="20.100000000000001" customHeight="1" x14ac:dyDescent="0.2">
      <c r="A120" s="2"/>
      <c r="B120" s="16" t="s">
        <v>207</v>
      </c>
      <c r="C120" s="40">
        <f>C71/C123</f>
        <v>0.63327003362009859</v>
      </c>
      <c r="D120" s="40">
        <f>D71/D123</f>
        <v>0.59160526393391311</v>
      </c>
      <c r="E120" s="40">
        <f>E71/E123</f>
        <v>0.44408113616441547</v>
      </c>
      <c r="F120" s="40">
        <f>F71/F123</f>
        <v>0.19269054549190098</v>
      </c>
      <c r="G120" s="17" t="s">
        <v>208</v>
      </c>
      <c r="H120" s="46"/>
      <c r="N120" s="76"/>
      <c r="O120" s="76"/>
      <c r="P120" s="76"/>
      <c r="Q120" s="76"/>
    </row>
    <row r="121" spans="1:17" ht="20.100000000000001" customHeight="1" x14ac:dyDescent="0.2">
      <c r="A121" s="2"/>
      <c r="B121" s="41"/>
      <c r="C121" s="47"/>
      <c r="D121" s="47"/>
      <c r="E121" s="47"/>
      <c r="F121" s="47"/>
      <c r="G121" s="43"/>
      <c r="H121" s="46"/>
      <c r="N121" s="76"/>
      <c r="O121" s="76"/>
      <c r="P121" s="76"/>
      <c r="Q121" s="76"/>
    </row>
    <row r="122" spans="1:17" ht="20.100000000000001" customHeight="1" x14ac:dyDescent="0.2">
      <c r="A122" s="2"/>
      <c r="B122" s="9" t="s">
        <v>67</v>
      </c>
      <c r="C122" s="10">
        <f>C20/C36</f>
        <v>1.9151225280779516</v>
      </c>
      <c r="D122" s="10">
        <f>D20/D36</f>
        <v>2.1437851860866117</v>
      </c>
      <c r="E122" s="10">
        <f>E20/E36</f>
        <v>2.6542815163109439</v>
      </c>
      <c r="F122" s="10">
        <f>F20/F36</f>
        <v>3.1742903872023902</v>
      </c>
      <c r="G122" s="11" t="s">
        <v>209</v>
      </c>
      <c r="H122" s="46"/>
      <c r="N122" s="76"/>
      <c r="O122" s="76"/>
      <c r="P122" s="76"/>
      <c r="Q122" s="76"/>
    </row>
    <row r="123" spans="1:17" ht="20.100000000000001" customHeight="1" x14ac:dyDescent="0.2">
      <c r="A123" s="2"/>
      <c r="B123" s="16" t="s">
        <v>68</v>
      </c>
      <c r="C123" s="57">
        <f>C20-C36</f>
        <v>108504441</v>
      </c>
      <c r="D123" s="57">
        <f>D20-D36</f>
        <v>141952694</v>
      </c>
      <c r="E123" s="57">
        <f>E20-E36</f>
        <v>183144127</v>
      </c>
      <c r="F123" s="57">
        <f>F20-F36</f>
        <v>256620162</v>
      </c>
      <c r="G123" s="17" t="s">
        <v>210</v>
      </c>
      <c r="H123" s="46"/>
      <c r="N123" s="76"/>
      <c r="O123" s="76"/>
      <c r="P123" s="76"/>
      <c r="Q123" s="76"/>
    </row>
    <row r="124" spans="1:17" x14ac:dyDescent="0.2">
      <c r="A124" s="2"/>
      <c r="B124" s="51"/>
      <c r="C124" s="51"/>
      <c r="D124" s="51"/>
      <c r="E124" s="51"/>
      <c r="F124" s="51"/>
      <c r="G124" s="52"/>
      <c r="H124" s="46"/>
    </row>
    <row r="125" spans="1:17" ht="15.75" x14ac:dyDescent="0.2">
      <c r="A125" s="2"/>
      <c r="B125" s="53"/>
      <c r="C125" s="53"/>
      <c r="D125" s="53"/>
      <c r="E125" s="53"/>
      <c r="F125" s="53"/>
      <c r="G125" s="20"/>
      <c r="H125" s="46"/>
    </row>
    <row r="126" spans="1:17" ht="15.75" x14ac:dyDescent="0.2">
      <c r="A126" s="2"/>
      <c r="B126" s="18"/>
      <c r="C126" s="18"/>
      <c r="D126" s="18"/>
      <c r="E126" s="18"/>
      <c r="F126" s="18"/>
      <c r="G126" s="50"/>
      <c r="H126" s="46"/>
    </row>
    <row r="127" spans="1:17" ht="15.75" x14ac:dyDescent="0.2">
      <c r="A127" s="2"/>
      <c r="B127" s="18"/>
      <c r="C127" s="18"/>
      <c r="D127" s="18"/>
      <c r="E127" s="18"/>
      <c r="F127" s="18"/>
      <c r="G127" s="50"/>
      <c r="H127" s="46"/>
    </row>
    <row r="128" spans="1:17" ht="15.75" x14ac:dyDescent="0.2">
      <c r="A128" s="2"/>
      <c r="B128" s="18"/>
      <c r="C128" s="18"/>
      <c r="D128" s="18"/>
      <c r="E128" s="18"/>
      <c r="F128" s="18"/>
      <c r="G128" s="21"/>
      <c r="H128" s="46"/>
    </row>
    <row r="129" spans="1:8" ht="15.75" x14ac:dyDescent="0.2">
      <c r="A129" s="2"/>
      <c r="B129" s="18"/>
      <c r="C129" s="18"/>
      <c r="D129" s="18"/>
      <c r="E129" s="18"/>
      <c r="F129" s="18"/>
      <c r="H129" s="46"/>
    </row>
    <row r="130" spans="1:8" ht="15.75" x14ac:dyDescent="0.2">
      <c r="B130" s="18"/>
      <c r="C130" s="18"/>
      <c r="D130" s="18"/>
      <c r="E130" s="18"/>
      <c r="F130" s="18"/>
    </row>
    <row r="131" spans="1:8" ht="15.75" x14ac:dyDescent="0.2">
      <c r="B131" s="18"/>
      <c r="C131" s="18"/>
      <c r="D131" s="18"/>
      <c r="E131" s="18"/>
      <c r="F131" s="18"/>
      <c r="G131" s="21"/>
    </row>
    <row r="132" spans="1:8" ht="15.75" x14ac:dyDescent="0.2">
      <c r="B132" s="18"/>
      <c r="C132" s="18"/>
      <c r="D132" s="18"/>
      <c r="E132" s="18"/>
      <c r="F132" s="18"/>
      <c r="G132" s="21"/>
    </row>
    <row r="133" spans="1:8" ht="15.75" x14ac:dyDescent="0.2">
      <c r="B133" s="18"/>
      <c r="C133" s="18"/>
      <c r="D133" s="18"/>
      <c r="E133" s="18"/>
      <c r="F133" s="18"/>
      <c r="G133" s="21"/>
    </row>
    <row r="134" spans="1:8" ht="15.75" x14ac:dyDescent="0.2">
      <c r="B134" s="18"/>
      <c r="C134" s="18"/>
      <c r="D134" s="18"/>
      <c r="E134" s="18"/>
      <c r="F134" s="18"/>
      <c r="G134" s="21"/>
    </row>
    <row r="135" spans="1:8" ht="15.75" x14ac:dyDescent="0.2">
      <c r="B135" s="18"/>
      <c r="C135" s="18"/>
      <c r="D135" s="18"/>
      <c r="E135" s="18"/>
      <c r="F135" s="18"/>
      <c r="G135" s="21"/>
    </row>
    <row r="136" spans="1:8" ht="15.75" x14ac:dyDescent="0.2">
      <c r="B136" s="18"/>
      <c r="C136" s="18"/>
      <c r="D136" s="18"/>
      <c r="E136" s="18"/>
      <c r="F136" s="18"/>
      <c r="G136" s="21"/>
    </row>
    <row r="137" spans="1:8" ht="15.75" x14ac:dyDescent="0.2">
      <c r="B137" s="18"/>
      <c r="C137" s="18"/>
      <c r="D137" s="18"/>
      <c r="E137" s="18"/>
      <c r="F137" s="18"/>
      <c r="G137" s="21"/>
    </row>
    <row r="138" spans="1:8" ht="15.75" x14ac:dyDescent="0.2">
      <c r="B138" s="18"/>
      <c r="C138" s="18"/>
      <c r="D138" s="18"/>
      <c r="E138" s="18"/>
      <c r="F138" s="18"/>
      <c r="G138" s="21"/>
    </row>
    <row r="139" spans="1:8" ht="15.75" x14ac:dyDescent="0.2">
      <c r="B139" s="18"/>
      <c r="C139" s="18"/>
      <c r="D139" s="18"/>
      <c r="E139" s="18"/>
      <c r="F139" s="18"/>
      <c r="G139" s="21"/>
    </row>
    <row r="140" spans="1:8" ht="15.75" x14ac:dyDescent="0.2">
      <c r="B140" s="18"/>
      <c r="C140" s="18"/>
      <c r="D140" s="18"/>
      <c r="E140" s="18"/>
      <c r="F140" s="18"/>
      <c r="G140" s="21"/>
    </row>
    <row r="141" spans="1:8" ht="15.75" x14ac:dyDescent="0.2">
      <c r="B141" s="18"/>
      <c r="C141" s="18"/>
      <c r="D141" s="18"/>
      <c r="E141" s="18"/>
      <c r="F141" s="18"/>
      <c r="G141" s="21"/>
    </row>
    <row r="142" spans="1:8" ht="15.75" x14ac:dyDescent="0.2">
      <c r="B142" s="18"/>
      <c r="C142" s="18"/>
      <c r="D142" s="18"/>
      <c r="E142" s="18"/>
      <c r="F142" s="18"/>
      <c r="G142" s="21"/>
    </row>
    <row r="143" spans="1:8" ht="15.75" x14ac:dyDescent="0.2">
      <c r="B143" s="18"/>
      <c r="C143" s="18"/>
      <c r="D143" s="18"/>
      <c r="E143" s="18"/>
      <c r="F143" s="18"/>
      <c r="G143" s="21"/>
    </row>
    <row r="144" spans="1:8" ht="15.75" x14ac:dyDescent="0.2">
      <c r="B144" s="18"/>
      <c r="C144" s="18"/>
      <c r="D144" s="18"/>
      <c r="E144" s="18"/>
      <c r="F144" s="18"/>
      <c r="G144" s="21"/>
    </row>
    <row r="145" spans="2:7" ht="15.75" x14ac:dyDescent="0.2">
      <c r="B145" s="18"/>
      <c r="C145" s="18"/>
      <c r="D145" s="18"/>
      <c r="E145" s="18"/>
      <c r="F145" s="18"/>
      <c r="G145" s="21"/>
    </row>
    <row r="146" spans="2:7" ht="15.75" x14ac:dyDescent="0.2">
      <c r="B146" s="18"/>
      <c r="C146" s="18"/>
      <c r="D146" s="18"/>
      <c r="E146" s="18"/>
      <c r="F146" s="18"/>
      <c r="G146" s="21"/>
    </row>
    <row r="147" spans="2:7" ht="15.75" x14ac:dyDescent="0.2">
      <c r="B147" s="18"/>
      <c r="C147" s="18"/>
      <c r="D147" s="18"/>
      <c r="E147" s="18"/>
      <c r="F147" s="18"/>
      <c r="G147" s="21"/>
    </row>
    <row r="148" spans="2:7" ht="15.75" x14ac:dyDescent="0.2">
      <c r="B148" s="18"/>
      <c r="C148" s="18"/>
      <c r="D148" s="18"/>
      <c r="E148" s="18"/>
      <c r="F148" s="18"/>
      <c r="G148" s="21"/>
    </row>
    <row r="149" spans="2:7" ht="15.75" x14ac:dyDescent="0.2">
      <c r="B149" s="18"/>
      <c r="C149" s="18"/>
      <c r="D149" s="18"/>
      <c r="E149" s="18"/>
      <c r="F149" s="18"/>
      <c r="G149" s="21"/>
    </row>
    <row r="150" spans="2:7" ht="15.75" x14ac:dyDescent="0.2">
      <c r="B150" s="18"/>
      <c r="C150" s="18"/>
      <c r="D150" s="18"/>
      <c r="E150" s="18"/>
      <c r="F150" s="18"/>
      <c r="G150" s="21"/>
    </row>
    <row r="151" spans="2:7" ht="15.75" x14ac:dyDescent="0.2">
      <c r="B151" s="18"/>
      <c r="C151" s="18"/>
      <c r="D151" s="18"/>
      <c r="E151" s="18"/>
      <c r="F151" s="18"/>
      <c r="G151" s="21"/>
    </row>
    <row r="152" spans="2:7" ht="15.75" x14ac:dyDescent="0.2">
      <c r="B152" s="18"/>
      <c r="C152" s="18"/>
      <c r="D152" s="18"/>
      <c r="E152" s="18"/>
      <c r="F152" s="18"/>
      <c r="G152" s="21"/>
    </row>
    <row r="153" spans="2:7" ht="15.75" x14ac:dyDescent="0.2">
      <c r="B153" s="18"/>
      <c r="C153" s="18"/>
      <c r="D153" s="18"/>
      <c r="E153" s="18"/>
      <c r="F153" s="18"/>
      <c r="G153" s="21"/>
    </row>
    <row r="154" spans="2:7" ht="15.75" x14ac:dyDescent="0.2">
      <c r="B154" s="18"/>
      <c r="C154" s="18"/>
      <c r="D154" s="18"/>
      <c r="E154" s="18"/>
      <c r="F154" s="18"/>
      <c r="G154" s="21"/>
    </row>
    <row r="155" spans="2:7" ht="15.75" x14ac:dyDescent="0.2">
      <c r="B155" s="18"/>
      <c r="C155" s="18"/>
      <c r="D155" s="18"/>
      <c r="E155" s="18"/>
      <c r="F155" s="18"/>
      <c r="G155" s="21"/>
    </row>
    <row r="156" spans="2:7" ht="15.75" x14ac:dyDescent="0.2">
      <c r="B156" s="18"/>
      <c r="C156" s="18"/>
      <c r="D156" s="18"/>
      <c r="E156" s="18"/>
      <c r="F156" s="18"/>
      <c r="G156" s="21"/>
    </row>
    <row r="157" spans="2:7" ht="15.75" x14ac:dyDescent="0.2">
      <c r="B157" s="18"/>
      <c r="C157" s="18"/>
      <c r="D157" s="18"/>
      <c r="E157" s="18"/>
      <c r="F157" s="18"/>
      <c r="G157" s="21"/>
    </row>
    <row r="158" spans="2:7" ht="15.75" x14ac:dyDescent="0.2">
      <c r="B158" s="18"/>
      <c r="C158" s="18"/>
      <c r="D158" s="18"/>
      <c r="E158" s="18"/>
      <c r="F158" s="18"/>
      <c r="G158" s="21"/>
    </row>
    <row r="159" spans="2:7" ht="15.75" x14ac:dyDescent="0.2">
      <c r="B159" s="18"/>
      <c r="C159" s="18"/>
      <c r="D159" s="18"/>
      <c r="E159" s="18"/>
      <c r="F159" s="18"/>
      <c r="G159" s="21"/>
    </row>
    <row r="160" spans="2:7" ht="15.75" x14ac:dyDescent="0.2">
      <c r="B160" s="18"/>
      <c r="C160" s="18"/>
      <c r="D160" s="18"/>
      <c r="E160" s="18"/>
      <c r="F160" s="18"/>
      <c r="G160" s="21"/>
    </row>
    <row r="161" spans="2:7" ht="15.75" x14ac:dyDescent="0.2">
      <c r="B161" s="18"/>
      <c r="C161" s="18"/>
      <c r="D161" s="18"/>
      <c r="E161" s="18"/>
      <c r="F161" s="18"/>
      <c r="G161" s="21"/>
    </row>
    <row r="162" spans="2:7" ht="15.75" x14ac:dyDescent="0.2">
      <c r="B162" s="18"/>
      <c r="C162" s="18"/>
      <c r="D162" s="18"/>
      <c r="E162" s="18"/>
      <c r="F162" s="18"/>
      <c r="G162" s="21"/>
    </row>
    <row r="163" spans="2:7" ht="15.75" x14ac:dyDescent="0.2">
      <c r="B163" s="18"/>
      <c r="C163" s="18"/>
      <c r="D163" s="18"/>
      <c r="E163" s="18"/>
      <c r="F163" s="18"/>
      <c r="G163" s="21"/>
    </row>
    <row r="164" spans="2:7" ht="15.75" x14ac:dyDescent="0.2">
      <c r="B164" s="18"/>
      <c r="C164" s="18"/>
      <c r="D164" s="18"/>
      <c r="E164" s="18"/>
      <c r="F164" s="18"/>
      <c r="G164" s="21"/>
    </row>
    <row r="165" spans="2:7" ht="15.75" x14ac:dyDescent="0.2">
      <c r="B165" s="18"/>
      <c r="C165" s="18"/>
      <c r="D165" s="18"/>
      <c r="E165" s="18"/>
      <c r="F165" s="18"/>
      <c r="G165" s="21"/>
    </row>
    <row r="166" spans="2:7" ht="15.75" x14ac:dyDescent="0.2">
      <c r="B166" s="18"/>
      <c r="C166" s="18"/>
      <c r="D166" s="18"/>
      <c r="E166" s="18"/>
      <c r="F166" s="18"/>
      <c r="G166" s="21"/>
    </row>
    <row r="167" spans="2:7" ht="15.75" x14ac:dyDescent="0.2">
      <c r="B167" s="18"/>
      <c r="C167" s="18"/>
      <c r="D167" s="18"/>
      <c r="E167" s="18"/>
      <c r="F167" s="18"/>
      <c r="G167" s="21"/>
    </row>
    <row r="168" spans="2:7" ht="15.75" x14ac:dyDescent="0.2">
      <c r="B168" s="18"/>
      <c r="C168" s="18"/>
      <c r="D168" s="18"/>
      <c r="E168" s="18"/>
      <c r="F168" s="18"/>
      <c r="G168" s="21"/>
    </row>
    <row r="169" spans="2:7" ht="15.75" x14ac:dyDescent="0.2">
      <c r="B169" s="18"/>
      <c r="C169" s="18"/>
      <c r="D169" s="18"/>
      <c r="E169" s="18"/>
      <c r="F169" s="18"/>
      <c r="G169" s="21"/>
    </row>
    <row r="170" spans="2:7" ht="15.75" x14ac:dyDescent="0.2">
      <c r="B170" s="18"/>
      <c r="C170" s="18"/>
      <c r="D170" s="18"/>
      <c r="E170" s="18"/>
      <c r="F170" s="18"/>
      <c r="G170" s="21"/>
    </row>
    <row r="171" spans="2:7" ht="15.75" x14ac:dyDescent="0.2">
      <c r="B171" s="18"/>
      <c r="C171" s="18"/>
      <c r="D171" s="18"/>
      <c r="E171" s="18"/>
      <c r="F171" s="18"/>
      <c r="G171" s="21"/>
    </row>
    <row r="172" spans="2:7" ht="15.75" x14ac:dyDescent="0.2">
      <c r="B172" s="18"/>
      <c r="C172" s="18"/>
      <c r="D172" s="18"/>
      <c r="E172" s="18"/>
      <c r="F172" s="18"/>
      <c r="G172" s="21"/>
    </row>
    <row r="173" spans="2:7" ht="15.75" x14ac:dyDescent="0.2">
      <c r="B173" s="18"/>
      <c r="C173" s="18"/>
      <c r="D173" s="18"/>
      <c r="E173" s="18"/>
      <c r="F173" s="18"/>
      <c r="G173" s="21"/>
    </row>
    <row r="174" spans="2:7" ht="15.75" x14ac:dyDescent="0.2">
      <c r="B174" s="18"/>
      <c r="C174" s="18"/>
      <c r="D174" s="18"/>
      <c r="E174" s="18"/>
      <c r="F174" s="18"/>
      <c r="G174" s="21"/>
    </row>
    <row r="175" spans="2:7" ht="15.75" x14ac:dyDescent="0.2">
      <c r="B175" s="18"/>
      <c r="C175" s="18"/>
      <c r="D175" s="18"/>
      <c r="E175" s="18"/>
      <c r="F175" s="18"/>
      <c r="G175" s="21"/>
    </row>
    <row r="176" spans="2:7" ht="15.75" x14ac:dyDescent="0.2">
      <c r="B176" s="18"/>
      <c r="C176" s="18"/>
      <c r="D176" s="18"/>
      <c r="E176" s="18"/>
      <c r="F176" s="18"/>
      <c r="G176" s="21"/>
    </row>
    <row r="177" spans="2:7" ht="15.75" x14ac:dyDescent="0.2">
      <c r="B177" s="18"/>
      <c r="C177" s="18"/>
      <c r="D177" s="18"/>
      <c r="E177" s="18"/>
      <c r="F177" s="18"/>
      <c r="G177" s="21"/>
    </row>
    <row r="178" spans="2:7" ht="15.75" x14ac:dyDescent="0.2">
      <c r="B178" s="18"/>
      <c r="C178" s="18"/>
      <c r="D178" s="18"/>
      <c r="E178" s="18"/>
      <c r="F178" s="18"/>
      <c r="G178" s="21"/>
    </row>
    <row r="179" spans="2:7" ht="15.75" x14ac:dyDescent="0.2">
      <c r="B179" s="18"/>
      <c r="C179" s="18"/>
      <c r="D179" s="18"/>
      <c r="E179" s="18"/>
      <c r="F179" s="18"/>
      <c r="G179" s="21"/>
    </row>
    <row r="180" spans="2:7" ht="15.75" x14ac:dyDescent="0.2">
      <c r="B180" s="18"/>
      <c r="C180" s="18"/>
      <c r="D180" s="18"/>
      <c r="E180" s="18"/>
      <c r="F180" s="18"/>
      <c r="G180" s="21"/>
    </row>
    <row r="181" spans="2:7" ht="15.75" x14ac:dyDescent="0.2">
      <c r="B181" s="18"/>
      <c r="C181" s="18"/>
      <c r="D181" s="18"/>
      <c r="E181" s="18"/>
      <c r="F181" s="18"/>
      <c r="G181" s="21"/>
    </row>
    <row r="182" spans="2:7" ht="15.75" x14ac:dyDescent="0.2">
      <c r="B182" s="18"/>
      <c r="C182" s="18"/>
      <c r="D182" s="18"/>
      <c r="E182" s="18"/>
      <c r="F182" s="18"/>
      <c r="G182" s="21"/>
    </row>
    <row r="183" spans="2:7" ht="15.75" x14ac:dyDescent="0.2">
      <c r="B183" s="18"/>
      <c r="C183" s="18"/>
      <c r="D183" s="18"/>
      <c r="E183" s="18"/>
      <c r="F183" s="18"/>
      <c r="G183" s="21"/>
    </row>
    <row r="184" spans="2:7" ht="15.75" x14ac:dyDescent="0.2">
      <c r="B184" s="18"/>
      <c r="C184" s="18"/>
      <c r="D184" s="18"/>
      <c r="E184" s="18"/>
      <c r="F184" s="18"/>
      <c r="G184" s="21"/>
    </row>
    <row r="185" spans="2:7" ht="15.75" x14ac:dyDescent="0.2">
      <c r="B185" s="18"/>
      <c r="C185" s="18"/>
      <c r="D185" s="18"/>
      <c r="E185" s="18"/>
      <c r="F185" s="18"/>
      <c r="G185" s="21"/>
    </row>
    <row r="186" spans="2:7" ht="15.75" x14ac:dyDescent="0.2">
      <c r="B186" s="18"/>
      <c r="C186" s="18"/>
      <c r="D186" s="18"/>
      <c r="E186" s="18"/>
      <c r="F186" s="18"/>
      <c r="G186" s="21"/>
    </row>
    <row r="187" spans="2:7" ht="15.75" x14ac:dyDescent="0.2">
      <c r="B187" s="18"/>
      <c r="C187" s="18"/>
      <c r="D187" s="18"/>
      <c r="E187" s="18"/>
      <c r="F187" s="18"/>
      <c r="G187" s="21"/>
    </row>
    <row r="188" spans="2:7" ht="15.75" x14ac:dyDescent="0.2">
      <c r="B188" s="18"/>
      <c r="C188" s="18"/>
      <c r="D188" s="18"/>
      <c r="E188" s="18"/>
      <c r="F188" s="18"/>
      <c r="G188" s="21"/>
    </row>
    <row r="189" spans="2:7" ht="15.75" x14ac:dyDescent="0.2">
      <c r="B189" s="18"/>
      <c r="C189" s="18"/>
      <c r="D189" s="18"/>
      <c r="E189" s="18"/>
      <c r="F189" s="18"/>
      <c r="G189" s="21"/>
    </row>
    <row r="190" spans="2:7" ht="15.75" x14ac:dyDescent="0.2">
      <c r="B190" s="18"/>
      <c r="C190" s="18"/>
      <c r="D190" s="18"/>
      <c r="E190" s="18"/>
      <c r="F190" s="18"/>
      <c r="G190" s="21"/>
    </row>
    <row r="191" spans="2:7" ht="15.75" x14ac:dyDescent="0.2">
      <c r="B191" s="18"/>
      <c r="C191" s="18"/>
      <c r="D191" s="18"/>
      <c r="E191" s="18"/>
      <c r="F191" s="18"/>
      <c r="G191" s="21"/>
    </row>
    <row r="192" spans="2:7" ht="15.75" x14ac:dyDescent="0.2">
      <c r="B192" s="18"/>
      <c r="C192" s="18"/>
      <c r="D192" s="18"/>
      <c r="E192" s="18"/>
      <c r="F192" s="18"/>
      <c r="G192" s="21"/>
    </row>
    <row r="193" spans="2:7" ht="15.75" x14ac:dyDescent="0.2">
      <c r="B193" s="18"/>
      <c r="C193" s="18"/>
      <c r="D193" s="18"/>
      <c r="E193" s="18"/>
      <c r="F193" s="18"/>
      <c r="G193" s="21"/>
    </row>
    <row r="194" spans="2:7" ht="15.75" x14ac:dyDescent="0.2">
      <c r="B194" s="18"/>
      <c r="C194" s="18"/>
      <c r="D194" s="18"/>
      <c r="E194" s="18"/>
      <c r="F194" s="18"/>
      <c r="G194" s="21"/>
    </row>
    <row r="195" spans="2:7" ht="15.75" x14ac:dyDescent="0.2">
      <c r="B195" s="18"/>
      <c r="C195" s="18"/>
      <c r="D195" s="18"/>
      <c r="E195" s="18"/>
      <c r="F195" s="18"/>
      <c r="G195" s="21"/>
    </row>
    <row r="196" spans="2:7" ht="15.75" x14ac:dyDescent="0.2">
      <c r="B196" s="18"/>
      <c r="C196" s="18"/>
      <c r="D196" s="18"/>
      <c r="E196" s="18"/>
      <c r="F196" s="18"/>
      <c r="G196" s="21"/>
    </row>
    <row r="197" spans="2:7" ht="15.75" x14ac:dyDescent="0.2">
      <c r="B197" s="18"/>
      <c r="C197" s="18"/>
      <c r="D197" s="18"/>
      <c r="E197" s="18"/>
      <c r="F197" s="18"/>
      <c r="G197" s="21"/>
    </row>
    <row r="198" spans="2:7" ht="15.75" x14ac:dyDescent="0.2">
      <c r="B198" s="18"/>
      <c r="C198" s="18"/>
      <c r="D198" s="18"/>
      <c r="E198" s="18"/>
      <c r="F198" s="18"/>
      <c r="G198" s="21"/>
    </row>
    <row r="199" spans="2:7" ht="15.75" x14ac:dyDescent="0.2">
      <c r="B199" s="18"/>
      <c r="C199" s="18"/>
      <c r="D199" s="18"/>
      <c r="E199" s="18"/>
      <c r="F199" s="18"/>
      <c r="G199" s="21"/>
    </row>
    <row r="200" spans="2:7" ht="15.75" x14ac:dyDescent="0.2">
      <c r="B200" s="18"/>
      <c r="C200" s="18"/>
      <c r="D200" s="18"/>
      <c r="E200" s="18"/>
      <c r="F200" s="18"/>
      <c r="G200" s="21"/>
    </row>
    <row r="201" spans="2:7" ht="15.75" x14ac:dyDescent="0.2">
      <c r="B201" s="18"/>
      <c r="C201" s="18"/>
      <c r="D201" s="18"/>
      <c r="E201" s="18"/>
      <c r="F201" s="18"/>
      <c r="G201" s="21"/>
    </row>
    <row r="202" spans="2:7" ht="15.75" x14ac:dyDescent="0.2">
      <c r="B202" s="18"/>
      <c r="C202" s="18"/>
      <c r="D202" s="18"/>
      <c r="E202" s="18"/>
      <c r="F202" s="18"/>
      <c r="G202" s="21"/>
    </row>
    <row r="203" spans="2:7" ht="15.75" x14ac:dyDescent="0.2">
      <c r="B203" s="18"/>
      <c r="C203" s="18"/>
      <c r="D203" s="18"/>
      <c r="E203" s="18"/>
      <c r="F203" s="18"/>
      <c r="G203" s="21"/>
    </row>
    <row r="204" spans="2:7" ht="15.75" x14ac:dyDescent="0.2">
      <c r="B204" s="18"/>
      <c r="C204" s="18"/>
      <c r="D204" s="18"/>
      <c r="E204" s="18"/>
      <c r="F204" s="18"/>
      <c r="G204" s="21"/>
    </row>
    <row r="205" spans="2:7" ht="15.75" x14ac:dyDescent="0.2">
      <c r="B205" s="18"/>
      <c r="C205" s="18"/>
      <c r="D205" s="18"/>
      <c r="E205" s="18"/>
      <c r="F205" s="18"/>
      <c r="G205" s="21"/>
    </row>
    <row r="206" spans="2:7" ht="15.75" x14ac:dyDescent="0.2">
      <c r="B206" s="18"/>
      <c r="C206" s="18"/>
      <c r="D206" s="18"/>
      <c r="E206" s="18"/>
      <c r="F206" s="18"/>
    </row>
    <row r="207" spans="2:7" ht="15.75" x14ac:dyDescent="0.2">
      <c r="B207" s="18"/>
      <c r="C207" s="18"/>
      <c r="D207" s="18"/>
      <c r="E207" s="18"/>
      <c r="F207" s="18"/>
    </row>
    <row r="208" spans="2:7" ht="15.75" x14ac:dyDescent="0.2">
      <c r="B208" s="18"/>
      <c r="C208" s="18"/>
      <c r="D208" s="18"/>
      <c r="E208" s="18"/>
      <c r="F208" s="18"/>
    </row>
    <row r="209" spans="2:6" ht="15.75" x14ac:dyDescent="0.2">
      <c r="B209" s="18"/>
      <c r="C209" s="18"/>
      <c r="D209" s="18"/>
      <c r="E209" s="18"/>
      <c r="F209" s="18"/>
    </row>
    <row r="210" spans="2:6" ht="15.75" x14ac:dyDescent="0.2">
      <c r="B210" s="18"/>
      <c r="C210" s="18"/>
      <c r="D210" s="18"/>
      <c r="E210" s="18"/>
      <c r="F210" s="18"/>
    </row>
    <row r="211" spans="2:6" ht="15.75" x14ac:dyDescent="0.2">
      <c r="B211" s="18"/>
      <c r="C211" s="18"/>
      <c r="D211" s="18"/>
      <c r="E211" s="18"/>
      <c r="F211" s="18"/>
    </row>
    <row r="212" spans="2:6" ht="15.75" x14ac:dyDescent="0.2">
      <c r="B212" s="18"/>
      <c r="C212" s="18"/>
      <c r="D212" s="18"/>
      <c r="E212" s="18"/>
      <c r="F212" s="18"/>
    </row>
    <row r="213" spans="2:6" ht="15.75" x14ac:dyDescent="0.2">
      <c r="B213" s="18"/>
      <c r="C213" s="18"/>
      <c r="D213" s="18"/>
      <c r="E213" s="18"/>
      <c r="F213" s="18"/>
    </row>
    <row r="214" spans="2:6" ht="15.75" x14ac:dyDescent="0.2">
      <c r="B214" s="18"/>
      <c r="C214" s="18"/>
      <c r="D214" s="18"/>
      <c r="E214" s="18"/>
      <c r="F214" s="18"/>
    </row>
    <row r="215" spans="2:6" ht="15.75" x14ac:dyDescent="0.2">
      <c r="B215" s="18"/>
      <c r="C215" s="18"/>
      <c r="D215" s="18"/>
      <c r="E215" s="18"/>
      <c r="F215" s="18"/>
    </row>
    <row r="216" spans="2:6" ht="15.75" x14ac:dyDescent="0.2">
      <c r="B216" s="18"/>
      <c r="C216" s="18"/>
      <c r="D216" s="18"/>
      <c r="E216" s="18"/>
      <c r="F216" s="18"/>
    </row>
    <row r="217" spans="2:6" ht="15.75" x14ac:dyDescent="0.2">
      <c r="B217" s="18"/>
      <c r="C217" s="18"/>
      <c r="D217" s="18"/>
      <c r="E217" s="18"/>
      <c r="F217" s="18"/>
    </row>
    <row r="218" spans="2:6" ht="15.75" x14ac:dyDescent="0.2">
      <c r="B218" s="18"/>
      <c r="C218" s="18"/>
      <c r="D218" s="18"/>
      <c r="E218" s="18"/>
      <c r="F218" s="18"/>
    </row>
    <row r="219" spans="2:6" ht="15.75" x14ac:dyDescent="0.2">
      <c r="B219" s="18"/>
      <c r="C219" s="18"/>
      <c r="D219" s="18"/>
      <c r="E219" s="18"/>
      <c r="F219" s="18"/>
    </row>
    <row r="220" spans="2:6" ht="15.75" x14ac:dyDescent="0.2">
      <c r="B220" s="18"/>
      <c r="C220" s="18"/>
      <c r="D220" s="18"/>
      <c r="E220" s="18"/>
      <c r="F220" s="18"/>
    </row>
    <row r="221" spans="2:6" ht="15.75" x14ac:dyDescent="0.2">
      <c r="B221" s="18"/>
      <c r="C221" s="18"/>
      <c r="D221" s="18"/>
      <c r="E221" s="18"/>
      <c r="F221" s="18"/>
    </row>
    <row r="222" spans="2:6" ht="15.75" x14ac:dyDescent="0.2">
      <c r="B222" s="18"/>
      <c r="C222" s="18"/>
      <c r="D222" s="18"/>
      <c r="E222" s="18"/>
      <c r="F222" s="18"/>
    </row>
    <row r="223" spans="2:6" ht="15.75" x14ac:dyDescent="0.2">
      <c r="B223" s="18"/>
      <c r="C223" s="18"/>
      <c r="D223" s="18"/>
      <c r="E223" s="18"/>
      <c r="F223" s="18"/>
    </row>
    <row r="224" spans="2:6" ht="15.75" x14ac:dyDescent="0.2">
      <c r="B224" s="18"/>
      <c r="C224" s="18"/>
      <c r="D224" s="18"/>
      <c r="E224" s="18"/>
      <c r="F224" s="18"/>
    </row>
    <row r="225" spans="2:6" ht="15.75" x14ac:dyDescent="0.2">
      <c r="B225" s="18"/>
      <c r="C225" s="18"/>
      <c r="D225" s="18"/>
      <c r="E225" s="18"/>
      <c r="F225" s="18"/>
    </row>
    <row r="226" spans="2:6" ht="15.75" x14ac:dyDescent="0.2">
      <c r="B226" s="18"/>
      <c r="C226" s="18"/>
      <c r="D226" s="18"/>
      <c r="E226" s="18"/>
      <c r="F226" s="18"/>
    </row>
    <row r="227" spans="2:6" ht="15.75" x14ac:dyDescent="0.2">
      <c r="B227" s="18"/>
      <c r="C227" s="18"/>
      <c r="D227" s="18"/>
      <c r="E227" s="18"/>
      <c r="F227" s="18"/>
    </row>
    <row r="228" spans="2:6" ht="15.75" x14ac:dyDescent="0.2">
      <c r="B228" s="18"/>
      <c r="C228" s="18"/>
      <c r="D228" s="18"/>
      <c r="E228" s="18"/>
      <c r="F228" s="18"/>
    </row>
    <row r="229" spans="2:6" ht="15.75" x14ac:dyDescent="0.2">
      <c r="B229" s="18"/>
      <c r="C229" s="18"/>
      <c r="D229" s="18"/>
      <c r="E229" s="18"/>
      <c r="F229" s="18"/>
    </row>
    <row r="230" spans="2:6" ht="15.75" x14ac:dyDescent="0.2">
      <c r="B230" s="18"/>
      <c r="C230" s="18"/>
      <c r="D230" s="18"/>
      <c r="E230" s="18"/>
      <c r="F230" s="18"/>
    </row>
    <row r="231" spans="2:6" ht="15.75" x14ac:dyDescent="0.2">
      <c r="B231" s="18"/>
      <c r="C231" s="18"/>
      <c r="D231" s="18"/>
      <c r="E231" s="18"/>
      <c r="F231" s="18"/>
    </row>
    <row r="232" spans="2:6" ht="15.75" x14ac:dyDescent="0.2">
      <c r="B232" s="18"/>
      <c r="C232" s="18"/>
      <c r="D232" s="18"/>
      <c r="E232" s="18"/>
      <c r="F232" s="18"/>
    </row>
    <row r="233" spans="2:6" ht="15.75" x14ac:dyDescent="0.2">
      <c r="B233" s="18"/>
      <c r="C233" s="18"/>
      <c r="D233" s="18"/>
      <c r="E233" s="18"/>
      <c r="F233" s="18"/>
    </row>
    <row r="234" spans="2:6" ht="15.75" x14ac:dyDescent="0.2">
      <c r="B234" s="18"/>
      <c r="C234" s="18"/>
      <c r="D234" s="18"/>
      <c r="E234" s="18"/>
      <c r="F234" s="18"/>
    </row>
    <row r="235" spans="2:6" ht="15.75" x14ac:dyDescent="0.2">
      <c r="B235" s="18"/>
      <c r="C235" s="18"/>
      <c r="D235" s="18"/>
      <c r="E235" s="18"/>
      <c r="F235" s="18"/>
    </row>
    <row r="236" spans="2:6" ht="15.75" x14ac:dyDescent="0.2">
      <c r="B236" s="18"/>
      <c r="C236" s="18"/>
      <c r="D236" s="18"/>
      <c r="E236" s="18"/>
      <c r="F236" s="18"/>
    </row>
    <row r="237" spans="2:6" ht="15.75" x14ac:dyDescent="0.2">
      <c r="B237" s="18"/>
      <c r="C237" s="18"/>
      <c r="D237" s="18"/>
      <c r="E237" s="18"/>
      <c r="F237" s="18"/>
    </row>
    <row r="238" spans="2:6" ht="15.75" x14ac:dyDescent="0.2">
      <c r="B238" s="18"/>
      <c r="C238" s="18"/>
      <c r="D238" s="18"/>
      <c r="E238" s="18"/>
      <c r="F238" s="18"/>
    </row>
    <row r="239" spans="2:6" ht="15.75" x14ac:dyDescent="0.2">
      <c r="B239" s="18"/>
      <c r="C239" s="18"/>
      <c r="D239" s="18"/>
      <c r="E239" s="18"/>
      <c r="F239" s="18"/>
    </row>
    <row r="240" spans="2:6" ht="15.75" x14ac:dyDescent="0.2">
      <c r="B240" s="18"/>
      <c r="C240" s="18"/>
      <c r="D240" s="18"/>
      <c r="E240" s="18"/>
      <c r="F240" s="18"/>
    </row>
    <row r="241" spans="2:6" ht="15.75" x14ac:dyDescent="0.2">
      <c r="B241" s="18"/>
      <c r="C241" s="18"/>
      <c r="D241" s="18"/>
      <c r="E241" s="18"/>
      <c r="F241" s="18"/>
    </row>
    <row r="242" spans="2:6" ht="15.75" x14ac:dyDescent="0.2">
      <c r="B242" s="18"/>
      <c r="C242" s="18"/>
      <c r="D242" s="18"/>
      <c r="E242" s="18"/>
      <c r="F242" s="18"/>
    </row>
    <row r="243" spans="2:6" ht="15.75" x14ac:dyDescent="0.2">
      <c r="B243" s="18"/>
      <c r="C243" s="18"/>
      <c r="D243" s="18"/>
      <c r="E243" s="18"/>
      <c r="F243" s="18"/>
    </row>
    <row r="244" spans="2:6" ht="15.75" x14ac:dyDescent="0.2">
      <c r="B244" s="18"/>
      <c r="C244" s="18"/>
      <c r="D244" s="18"/>
      <c r="E244" s="18"/>
      <c r="F244" s="18"/>
    </row>
    <row r="245" spans="2:6" ht="15.75" x14ac:dyDescent="0.2">
      <c r="B245" s="18"/>
      <c r="C245" s="18"/>
      <c r="D245" s="18"/>
      <c r="E245" s="18"/>
      <c r="F245" s="18"/>
    </row>
    <row r="246" spans="2:6" ht="15.75" x14ac:dyDescent="0.2">
      <c r="B246" s="18"/>
      <c r="C246" s="18"/>
      <c r="D246" s="18"/>
      <c r="E246" s="18"/>
      <c r="F246" s="18"/>
    </row>
    <row r="247" spans="2:6" ht="15.75" x14ac:dyDescent="0.2">
      <c r="B247" s="18"/>
      <c r="C247" s="18"/>
      <c r="D247" s="18"/>
      <c r="E247" s="18"/>
      <c r="F247" s="18"/>
    </row>
    <row r="248" spans="2:6" ht="15.75" x14ac:dyDescent="0.2">
      <c r="B248" s="18"/>
      <c r="C248" s="18"/>
      <c r="D248" s="18"/>
      <c r="E248" s="18"/>
      <c r="F248" s="18"/>
    </row>
    <row r="249" spans="2:6" ht="15.75" x14ac:dyDescent="0.2">
      <c r="B249" s="18"/>
      <c r="C249" s="18"/>
      <c r="D249" s="18"/>
      <c r="E249" s="18"/>
      <c r="F249" s="18"/>
    </row>
    <row r="250" spans="2:6" ht="15.75" x14ac:dyDescent="0.2">
      <c r="B250" s="18"/>
      <c r="C250" s="18"/>
      <c r="D250" s="18"/>
      <c r="E250" s="18"/>
      <c r="F250" s="18"/>
    </row>
    <row r="251" spans="2:6" ht="15.75" x14ac:dyDescent="0.2">
      <c r="B251" s="18"/>
      <c r="C251" s="18"/>
      <c r="D251" s="18"/>
      <c r="E251" s="18"/>
      <c r="F251" s="18"/>
    </row>
    <row r="252" spans="2:6" ht="15.75" x14ac:dyDescent="0.2">
      <c r="B252" s="18"/>
      <c r="C252" s="18"/>
      <c r="D252" s="18"/>
      <c r="E252" s="18"/>
      <c r="F252" s="18"/>
    </row>
    <row r="253" spans="2:6" ht="15.75" x14ac:dyDescent="0.2">
      <c r="B253" s="18"/>
      <c r="C253" s="18"/>
      <c r="D253" s="18"/>
      <c r="E253" s="18"/>
      <c r="F253" s="18"/>
    </row>
    <row r="254" spans="2:6" ht="15.75" x14ac:dyDescent="0.2">
      <c r="B254" s="18"/>
      <c r="C254" s="18"/>
      <c r="D254" s="18"/>
      <c r="E254" s="18"/>
      <c r="F254" s="18"/>
    </row>
    <row r="255" spans="2:6" ht="15.75" x14ac:dyDescent="0.2">
      <c r="B255" s="18"/>
      <c r="C255" s="18"/>
      <c r="D255" s="18"/>
      <c r="E255" s="18"/>
      <c r="F255" s="18"/>
    </row>
    <row r="256" spans="2:6" ht="15.75" x14ac:dyDescent="0.2">
      <c r="B256" s="18"/>
      <c r="C256" s="18"/>
      <c r="D256" s="18"/>
      <c r="E256" s="18"/>
      <c r="F256" s="18"/>
    </row>
    <row r="257" spans="2:6" ht="15.75" x14ac:dyDescent="0.2">
      <c r="B257" s="18"/>
      <c r="C257" s="18"/>
      <c r="D257" s="18"/>
      <c r="E257" s="18"/>
      <c r="F257" s="18"/>
    </row>
    <row r="258" spans="2:6" ht="15.75" x14ac:dyDescent="0.2">
      <c r="B258" s="18"/>
      <c r="C258" s="18"/>
      <c r="D258" s="18"/>
      <c r="E258" s="18"/>
      <c r="F258" s="18"/>
    </row>
    <row r="259" spans="2:6" ht="15.75" x14ac:dyDescent="0.2">
      <c r="B259" s="18"/>
      <c r="C259" s="18"/>
      <c r="D259" s="18"/>
      <c r="E259" s="18"/>
      <c r="F259" s="18"/>
    </row>
    <row r="260" spans="2:6" ht="15.75" x14ac:dyDescent="0.2">
      <c r="B260" s="18"/>
      <c r="C260" s="18"/>
      <c r="D260" s="18"/>
      <c r="E260" s="18"/>
      <c r="F260" s="18"/>
    </row>
    <row r="261" spans="2:6" ht="15.75" x14ac:dyDescent="0.2">
      <c r="B261" s="18"/>
      <c r="C261" s="18"/>
      <c r="D261" s="18"/>
      <c r="E261" s="18"/>
      <c r="F261" s="18"/>
    </row>
    <row r="262" spans="2:6" ht="15.75" x14ac:dyDescent="0.2">
      <c r="B262" s="18"/>
      <c r="C262" s="18"/>
      <c r="D262" s="18"/>
      <c r="E262" s="18"/>
      <c r="F262" s="18"/>
    </row>
    <row r="263" spans="2:6" ht="15.75" x14ac:dyDescent="0.2">
      <c r="B263" s="18"/>
      <c r="C263" s="18"/>
      <c r="D263" s="18"/>
      <c r="E263" s="18"/>
      <c r="F263" s="18"/>
    </row>
    <row r="264" spans="2:6" ht="15.75" x14ac:dyDescent="0.2">
      <c r="B264" s="18"/>
      <c r="C264" s="18"/>
      <c r="D264" s="18"/>
      <c r="E264" s="18"/>
      <c r="F264" s="18"/>
    </row>
    <row r="265" spans="2:6" ht="15.75" x14ac:dyDescent="0.2">
      <c r="B265" s="18"/>
      <c r="C265" s="18"/>
      <c r="D265" s="18"/>
      <c r="E265" s="18"/>
      <c r="F265" s="18"/>
    </row>
    <row r="266" spans="2:6" ht="15.75" x14ac:dyDescent="0.2">
      <c r="B266" s="18"/>
      <c r="C266" s="18"/>
      <c r="D266" s="18"/>
      <c r="E266" s="18"/>
      <c r="F266" s="18"/>
    </row>
    <row r="267" spans="2:6" ht="15.75" x14ac:dyDescent="0.2">
      <c r="B267" s="18"/>
      <c r="C267" s="18"/>
      <c r="D267" s="18"/>
      <c r="E267" s="18"/>
      <c r="F267" s="18"/>
    </row>
    <row r="268" spans="2:6" ht="15.75" x14ac:dyDescent="0.2">
      <c r="B268" s="18"/>
      <c r="C268" s="18"/>
      <c r="D268" s="18"/>
      <c r="E268" s="18"/>
      <c r="F268" s="18"/>
    </row>
    <row r="269" spans="2:6" ht="15.75" x14ac:dyDescent="0.2">
      <c r="B269" s="18"/>
      <c r="C269" s="18"/>
      <c r="D269" s="18"/>
      <c r="E269" s="18"/>
      <c r="F269" s="18"/>
    </row>
    <row r="270" spans="2:6" ht="15.75" x14ac:dyDescent="0.2">
      <c r="B270" s="18"/>
      <c r="C270" s="18"/>
      <c r="D270" s="18"/>
      <c r="E270" s="18"/>
      <c r="F270" s="18"/>
    </row>
    <row r="271" spans="2:6" ht="15.75" x14ac:dyDescent="0.2">
      <c r="B271" s="18"/>
      <c r="C271" s="18"/>
      <c r="D271" s="18"/>
      <c r="E271" s="18"/>
      <c r="F271" s="18"/>
    </row>
    <row r="272" spans="2:6" ht="15.75" x14ac:dyDescent="0.2">
      <c r="B272" s="18"/>
      <c r="C272" s="18"/>
      <c r="D272" s="18"/>
      <c r="E272" s="18"/>
      <c r="F272" s="18"/>
    </row>
    <row r="273" spans="2:6" ht="15.75" x14ac:dyDescent="0.2">
      <c r="B273" s="18"/>
      <c r="C273" s="18"/>
      <c r="D273" s="18"/>
      <c r="E273" s="18"/>
      <c r="F273" s="18"/>
    </row>
    <row r="274" spans="2:6" ht="15.75" x14ac:dyDescent="0.2">
      <c r="B274" s="18"/>
      <c r="C274" s="18"/>
      <c r="D274" s="18"/>
      <c r="E274" s="18"/>
      <c r="F274" s="18"/>
    </row>
    <row r="275" spans="2:6" ht="15.75" x14ac:dyDescent="0.2">
      <c r="B275" s="18"/>
      <c r="C275" s="18"/>
      <c r="D275" s="18"/>
      <c r="E275" s="18"/>
      <c r="F275" s="18"/>
    </row>
    <row r="276" spans="2:6" ht="15.75" x14ac:dyDescent="0.2">
      <c r="B276" s="18"/>
      <c r="C276" s="18"/>
      <c r="D276" s="18"/>
      <c r="E276" s="18"/>
      <c r="F276" s="18"/>
    </row>
    <row r="277" spans="2:6" ht="15.75" x14ac:dyDescent="0.2">
      <c r="B277" s="18"/>
      <c r="C277" s="18"/>
      <c r="D277" s="18"/>
      <c r="E277" s="18"/>
      <c r="F277" s="18"/>
    </row>
    <row r="278" spans="2:6" ht="15.75" x14ac:dyDescent="0.2">
      <c r="B278" s="18"/>
      <c r="C278" s="18"/>
      <c r="D278" s="18"/>
      <c r="E278" s="18"/>
      <c r="F278" s="18"/>
    </row>
    <row r="279" spans="2:6" ht="15.75" x14ac:dyDescent="0.2">
      <c r="B279" s="18"/>
      <c r="C279" s="18"/>
      <c r="D279" s="18"/>
      <c r="E279" s="18"/>
      <c r="F279" s="18"/>
    </row>
    <row r="280" spans="2:6" ht="15.75" x14ac:dyDescent="0.2">
      <c r="B280" s="18"/>
      <c r="C280" s="18"/>
      <c r="D280" s="18"/>
      <c r="E280" s="18"/>
      <c r="F280" s="18"/>
    </row>
    <row r="281" spans="2:6" ht="15.75" x14ac:dyDescent="0.2">
      <c r="B281" s="18"/>
      <c r="C281" s="18"/>
      <c r="D281" s="18"/>
      <c r="E281" s="18"/>
      <c r="F281" s="18"/>
    </row>
    <row r="282" spans="2:6" ht="15.75" x14ac:dyDescent="0.2">
      <c r="B282" s="18"/>
      <c r="C282" s="18"/>
      <c r="D282" s="18"/>
      <c r="E282" s="18"/>
      <c r="F282" s="18"/>
    </row>
    <row r="283" spans="2:6" ht="15.75" x14ac:dyDescent="0.2">
      <c r="B283" s="18"/>
      <c r="C283" s="18"/>
      <c r="D283" s="18"/>
      <c r="E283" s="18"/>
      <c r="F283" s="18"/>
    </row>
    <row r="284" spans="2:6" ht="15.75" x14ac:dyDescent="0.2">
      <c r="B284" s="18"/>
      <c r="C284" s="18"/>
      <c r="D284" s="18"/>
      <c r="E284" s="18"/>
      <c r="F284" s="18"/>
    </row>
    <row r="285" spans="2:6" ht="15.75" x14ac:dyDescent="0.2">
      <c r="B285" s="18"/>
      <c r="C285" s="18"/>
      <c r="D285" s="18"/>
      <c r="E285" s="18"/>
      <c r="F285" s="18"/>
    </row>
    <row r="286" spans="2:6" ht="15.75" x14ac:dyDescent="0.2">
      <c r="B286" s="18"/>
      <c r="C286" s="18"/>
      <c r="D286" s="18"/>
      <c r="E286" s="18"/>
      <c r="F286" s="18"/>
    </row>
    <row r="287" spans="2:6" ht="15.75" x14ac:dyDescent="0.2">
      <c r="B287" s="18"/>
      <c r="C287" s="18"/>
      <c r="D287" s="18"/>
      <c r="E287" s="18"/>
      <c r="F287" s="18"/>
    </row>
    <row r="288" spans="2:6" ht="15.75" x14ac:dyDescent="0.2">
      <c r="B288" s="18"/>
      <c r="C288" s="18"/>
      <c r="D288" s="18"/>
      <c r="E288" s="18"/>
      <c r="F288" s="18"/>
    </row>
    <row r="289" spans="2:6" ht="15.75" x14ac:dyDescent="0.2">
      <c r="B289" s="18"/>
      <c r="C289" s="18"/>
      <c r="D289" s="18"/>
      <c r="E289" s="18"/>
      <c r="F289" s="18"/>
    </row>
    <row r="290" spans="2:6" ht="15.75" x14ac:dyDescent="0.2">
      <c r="B290" s="18"/>
      <c r="C290" s="18"/>
      <c r="D290" s="18"/>
      <c r="E290" s="18"/>
      <c r="F290" s="18"/>
    </row>
    <row r="291" spans="2:6" ht="15.75" x14ac:dyDescent="0.2">
      <c r="B291" s="18"/>
      <c r="C291" s="18"/>
      <c r="D291" s="18"/>
      <c r="E291" s="18"/>
      <c r="F291" s="18"/>
    </row>
    <row r="292" spans="2:6" ht="15.75" x14ac:dyDescent="0.2">
      <c r="B292" s="18"/>
      <c r="C292" s="18"/>
      <c r="D292" s="18"/>
      <c r="E292" s="18"/>
      <c r="F292" s="18"/>
    </row>
    <row r="293" spans="2:6" ht="15.75" x14ac:dyDescent="0.2">
      <c r="B293" s="18"/>
      <c r="C293" s="18"/>
      <c r="D293" s="18"/>
      <c r="E293" s="18"/>
      <c r="F293" s="18"/>
    </row>
    <row r="294" spans="2:6" ht="15.75" x14ac:dyDescent="0.2">
      <c r="B294" s="18"/>
      <c r="C294" s="18"/>
      <c r="D294" s="18"/>
      <c r="E294" s="18"/>
      <c r="F294" s="18"/>
    </row>
    <row r="295" spans="2:6" ht="15.75" x14ac:dyDescent="0.2">
      <c r="B295" s="18"/>
      <c r="C295" s="18"/>
      <c r="D295" s="18"/>
      <c r="E295" s="18"/>
      <c r="F295" s="18"/>
    </row>
    <row r="296" spans="2:6" ht="15.75" x14ac:dyDescent="0.2">
      <c r="B296" s="18"/>
      <c r="C296" s="18"/>
      <c r="D296" s="18"/>
      <c r="E296" s="18"/>
      <c r="F296" s="18"/>
    </row>
    <row r="297" spans="2:6" ht="15.75" x14ac:dyDescent="0.2">
      <c r="B297" s="18"/>
      <c r="C297" s="18"/>
      <c r="D297" s="18"/>
      <c r="E297" s="18"/>
      <c r="F297" s="18"/>
    </row>
    <row r="298" spans="2:6" ht="15.75" x14ac:dyDescent="0.2">
      <c r="B298" s="18"/>
      <c r="C298" s="18"/>
      <c r="D298" s="18"/>
      <c r="E298" s="18"/>
      <c r="F298" s="18"/>
    </row>
    <row r="299" spans="2:6" ht="15.75" x14ac:dyDescent="0.2">
      <c r="B299" s="18"/>
      <c r="C299" s="18"/>
      <c r="D299" s="18"/>
      <c r="E299" s="18"/>
      <c r="F299" s="18"/>
    </row>
    <row r="300" spans="2:6" ht="15.75" x14ac:dyDescent="0.2">
      <c r="B300" s="18"/>
      <c r="C300" s="18"/>
      <c r="D300" s="18"/>
      <c r="E300" s="18"/>
      <c r="F300" s="18"/>
    </row>
    <row r="301" spans="2:6" ht="15.75" x14ac:dyDescent="0.2">
      <c r="B301" s="18"/>
      <c r="C301" s="18"/>
      <c r="D301" s="18"/>
      <c r="E301" s="18"/>
      <c r="F301" s="18"/>
    </row>
    <row r="302" spans="2:6" ht="15.75" x14ac:dyDescent="0.2">
      <c r="B302" s="18"/>
      <c r="C302" s="18"/>
      <c r="D302" s="18"/>
      <c r="E302" s="18"/>
      <c r="F302" s="18"/>
    </row>
    <row r="303" spans="2:6" ht="15.75" x14ac:dyDescent="0.2">
      <c r="B303" s="18"/>
      <c r="C303" s="18"/>
      <c r="D303" s="18"/>
      <c r="E303" s="18"/>
      <c r="F303" s="18"/>
    </row>
    <row r="304" spans="2:6" ht="15.75" x14ac:dyDescent="0.2">
      <c r="B304" s="18"/>
      <c r="C304" s="18"/>
      <c r="D304" s="18"/>
      <c r="E304" s="18"/>
      <c r="F304" s="18"/>
    </row>
    <row r="305" spans="2:6" ht="15.75" x14ac:dyDescent="0.2">
      <c r="B305" s="18"/>
      <c r="C305" s="18"/>
      <c r="D305" s="18"/>
      <c r="E305" s="18"/>
      <c r="F305" s="18"/>
    </row>
    <row r="306" spans="2:6" ht="15.75" x14ac:dyDescent="0.2">
      <c r="B306" s="18"/>
      <c r="C306" s="18"/>
      <c r="D306" s="18"/>
      <c r="E306" s="18"/>
      <c r="F306" s="18"/>
    </row>
    <row r="307" spans="2:6" ht="15.75" x14ac:dyDescent="0.2">
      <c r="B307" s="18"/>
      <c r="C307" s="18"/>
      <c r="D307" s="18"/>
      <c r="E307" s="18"/>
      <c r="F307" s="18"/>
    </row>
    <row r="308" spans="2:6" ht="15.75" x14ac:dyDescent="0.2">
      <c r="B308" s="18"/>
      <c r="C308" s="18"/>
      <c r="D308" s="18"/>
      <c r="E308" s="18"/>
      <c r="F308" s="18"/>
    </row>
    <row r="309" spans="2:6" ht="15.75" x14ac:dyDescent="0.2">
      <c r="B309" s="18"/>
      <c r="C309" s="18"/>
      <c r="D309" s="18"/>
      <c r="E309" s="18"/>
      <c r="F309" s="18"/>
    </row>
    <row r="310" spans="2:6" ht="15.75" x14ac:dyDescent="0.2">
      <c r="B310" s="18"/>
      <c r="C310" s="18"/>
      <c r="D310" s="18"/>
      <c r="E310" s="18"/>
      <c r="F310" s="18"/>
    </row>
    <row r="311" spans="2:6" ht="15.75" x14ac:dyDescent="0.2">
      <c r="B311" s="18"/>
      <c r="C311" s="18"/>
      <c r="D311" s="18"/>
      <c r="E311" s="18"/>
      <c r="F311" s="18"/>
    </row>
    <row r="312" spans="2:6" ht="15.75" x14ac:dyDescent="0.2">
      <c r="B312" s="18"/>
      <c r="C312" s="18"/>
      <c r="D312" s="18"/>
      <c r="E312" s="18"/>
      <c r="F312" s="18"/>
    </row>
    <row r="313" spans="2:6" ht="15.75" x14ac:dyDescent="0.2">
      <c r="B313" s="18"/>
      <c r="C313" s="18"/>
      <c r="D313" s="18"/>
      <c r="E313" s="18"/>
      <c r="F313" s="18"/>
    </row>
    <row r="314" spans="2:6" ht="15.75" x14ac:dyDescent="0.2">
      <c r="B314" s="18"/>
      <c r="C314" s="18"/>
      <c r="D314" s="18"/>
      <c r="E314" s="18"/>
      <c r="F314" s="18"/>
    </row>
    <row r="315" spans="2:6" ht="15.75" x14ac:dyDescent="0.2">
      <c r="B315" s="18"/>
      <c r="C315" s="18"/>
      <c r="D315" s="18"/>
      <c r="E315" s="18"/>
      <c r="F315" s="18"/>
    </row>
    <row r="316" spans="2:6" ht="15.75" x14ac:dyDescent="0.2">
      <c r="B316" s="18"/>
      <c r="C316" s="18"/>
      <c r="D316" s="18"/>
      <c r="E316" s="18"/>
      <c r="F316" s="18"/>
    </row>
    <row r="317" spans="2:6" ht="15.75" x14ac:dyDescent="0.2">
      <c r="B317" s="18"/>
      <c r="C317" s="18"/>
      <c r="D317" s="18"/>
      <c r="E317" s="18"/>
      <c r="F317" s="18"/>
    </row>
    <row r="318" spans="2:6" ht="15.75" x14ac:dyDescent="0.2">
      <c r="B318" s="18"/>
      <c r="C318" s="18"/>
      <c r="D318" s="18"/>
      <c r="E318" s="18"/>
      <c r="F318" s="18"/>
    </row>
    <row r="319" spans="2:6" ht="15.75" x14ac:dyDescent="0.2">
      <c r="B319" s="18"/>
      <c r="C319" s="18"/>
      <c r="D319" s="18"/>
      <c r="E319" s="18"/>
      <c r="F319" s="18"/>
    </row>
    <row r="320" spans="2:6" ht="15.75" x14ac:dyDescent="0.2">
      <c r="B320" s="18"/>
      <c r="C320" s="18"/>
      <c r="D320" s="18"/>
      <c r="E320" s="18"/>
      <c r="F320" s="18"/>
    </row>
    <row r="321" spans="2:6" ht="15.75" x14ac:dyDescent="0.2">
      <c r="B321" s="18"/>
      <c r="C321" s="18"/>
      <c r="D321" s="18"/>
      <c r="E321" s="18"/>
      <c r="F321" s="18"/>
    </row>
    <row r="322" spans="2:6" ht="15.75" x14ac:dyDescent="0.2">
      <c r="B322" s="18"/>
      <c r="C322" s="18"/>
      <c r="D322" s="18"/>
      <c r="E322" s="18"/>
      <c r="F322" s="18"/>
    </row>
    <row r="323" spans="2:6" ht="15.75" x14ac:dyDescent="0.2">
      <c r="B323" s="18"/>
      <c r="C323" s="18"/>
      <c r="D323" s="18"/>
      <c r="E323" s="18"/>
      <c r="F323" s="18"/>
    </row>
    <row r="324" spans="2:6" ht="15.75" x14ac:dyDescent="0.2">
      <c r="B324" s="18"/>
      <c r="C324" s="18"/>
      <c r="D324" s="18"/>
      <c r="E324" s="18"/>
      <c r="F324" s="18"/>
    </row>
    <row r="325" spans="2:6" ht="15.75" x14ac:dyDescent="0.2">
      <c r="B325" s="18"/>
      <c r="C325" s="18"/>
      <c r="D325" s="18"/>
      <c r="E325" s="18"/>
      <c r="F325" s="18"/>
    </row>
    <row r="326" spans="2:6" ht="15.75" x14ac:dyDescent="0.2">
      <c r="B326" s="18"/>
      <c r="C326" s="18"/>
      <c r="D326" s="18"/>
      <c r="E326" s="18"/>
      <c r="F326" s="18"/>
    </row>
    <row r="327" spans="2:6" ht="15.75" x14ac:dyDescent="0.2">
      <c r="B327" s="18"/>
      <c r="C327" s="18"/>
      <c r="D327" s="18"/>
      <c r="E327" s="18"/>
      <c r="F327" s="18"/>
    </row>
    <row r="328" spans="2:6" ht="15.75" x14ac:dyDescent="0.2">
      <c r="B328" s="18"/>
      <c r="C328" s="18"/>
      <c r="D328" s="18"/>
      <c r="E328" s="18"/>
      <c r="F328" s="18"/>
    </row>
    <row r="329" spans="2:6" ht="15.75" x14ac:dyDescent="0.2">
      <c r="B329" s="18"/>
      <c r="C329" s="18"/>
      <c r="D329" s="18"/>
      <c r="E329" s="18"/>
      <c r="F329" s="18"/>
    </row>
    <row r="330" spans="2:6" ht="15.75" x14ac:dyDescent="0.2">
      <c r="B330" s="18"/>
      <c r="C330" s="18"/>
      <c r="D330" s="18"/>
      <c r="E330" s="18"/>
      <c r="F330" s="18"/>
    </row>
    <row r="331" spans="2:6" ht="15.75" x14ac:dyDescent="0.2">
      <c r="B331" s="18"/>
      <c r="C331" s="18"/>
      <c r="D331" s="18"/>
      <c r="E331" s="18"/>
      <c r="F331" s="18"/>
    </row>
    <row r="332" spans="2:6" ht="15.75" x14ac:dyDescent="0.2">
      <c r="B332" s="18"/>
      <c r="C332" s="18"/>
      <c r="D332" s="18"/>
      <c r="E332" s="18"/>
      <c r="F332" s="18"/>
    </row>
    <row r="333" spans="2:6" ht="15.75" x14ac:dyDescent="0.2">
      <c r="B333" s="18"/>
      <c r="C333" s="18"/>
      <c r="D333" s="18"/>
      <c r="E333" s="18"/>
      <c r="F333" s="18"/>
    </row>
    <row r="334" spans="2:6" ht="15.75" x14ac:dyDescent="0.2">
      <c r="B334" s="18"/>
      <c r="C334" s="18"/>
      <c r="D334" s="18"/>
      <c r="E334" s="18"/>
      <c r="F334" s="18"/>
    </row>
    <row r="335" spans="2:6" ht="15.75" x14ac:dyDescent="0.2">
      <c r="B335" s="18"/>
      <c r="C335" s="18"/>
      <c r="D335" s="18"/>
      <c r="E335" s="18"/>
      <c r="F335" s="18"/>
    </row>
    <row r="336" spans="2:6" ht="15.75" x14ac:dyDescent="0.2">
      <c r="B336" s="18"/>
      <c r="C336" s="18"/>
      <c r="D336" s="18"/>
      <c r="E336" s="18"/>
      <c r="F336" s="18"/>
    </row>
    <row r="337" spans="2:6" ht="15.75" x14ac:dyDescent="0.2">
      <c r="B337" s="18"/>
      <c r="C337" s="18"/>
      <c r="D337" s="18"/>
      <c r="E337" s="18"/>
      <c r="F337" s="18"/>
    </row>
    <row r="338" spans="2:6" ht="15.75" x14ac:dyDescent="0.2">
      <c r="B338" s="18"/>
      <c r="C338" s="18"/>
      <c r="D338" s="18"/>
      <c r="E338" s="18"/>
      <c r="F338" s="18"/>
    </row>
    <row r="339" spans="2:6" ht="15.75" x14ac:dyDescent="0.2">
      <c r="B339" s="18"/>
      <c r="C339" s="18"/>
      <c r="D339" s="18"/>
      <c r="E339" s="18"/>
      <c r="F339" s="18"/>
    </row>
    <row r="340" spans="2:6" ht="15.75" x14ac:dyDescent="0.2">
      <c r="B340" s="18"/>
      <c r="C340" s="18"/>
      <c r="D340" s="18"/>
      <c r="E340" s="18"/>
      <c r="F340" s="18"/>
    </row>
    <row r="341" spans="2:6" ht="15.75" x14ac:dyDescent="0.2">
      <c r="B341" s="18"/>
      <c r="C341" s="18"/>
      <c r="D341" s="18"/>
      <c r="E341" s="18"/>
      <c r="F341" s="18"/>
    </row>
    <row r="342" spans="2:6" ht="15.75" x14ac:dyDescent="0.2">
      <c r="B342" s="18"/>
      <c r="C342" s="18"/>
      <c r="D342" s="18"/>
      <c r="E342" s="18"/>
      <c r="F342" s="18"/>
    </row>
    <row r="343" spans="2:6" ht="15.75" x14ac:dyDescent="0.2">
      <c r="B343" s="18"/>
      <c r="C343" s="18"/>
      <c r="D343" s="18"/>
      <c r="E343" s="18"/>
      <c r="F343" s="18"/>
    </row>
    <row r="344" spans="2:6" ht="15.75" x14ac:dyDescent="0.2">
      <c r="B344" s="18"/>
      <c r="C344" s="18"/>
      <c r="D344" s="18"/>
      <c r="E344" s="18"/>
      <c r="F344" s="18"/>
    </row>
    <row r="345" spans="2:6" ht="15.75" x14ac:dyDescent="0.2">
      <c r="B345" s="18"/>
      <c r="C345" s="18"/>
      <c r="D345" s="18"/>
      <c r="E345" s="18"/>
      <c r="F345" s="18"/>
    </row>
    <row r="346" spans="2:6" ht="15.75" x14ac:dyDescent="0.2">
      <c r="B346" s="18"/>
      <c r="C346" s="18"/>
      <c r="D346" s="18"/>
      <c r="E346" s="18"/>
      <c r="F346" s="18"/>
    </row>
    <row r="347" spans="2:6" ht="15.75" x14ac:dyDescent="0.2">
      <c r="B347" s="18"/>
      <c r="C347" s="18"/>
      <c r="D347" s="18"/>
      <c r="E347" s="18"/>
      <c r="F347" s="18"/>
    </row>
    <row r="348" spans="2:6" ht="15.75" x14ac:dyDescent="0.2">
      <c r="B348" s="18"/>
      <c r="C348" s="18"/>
      <c r="D348" s="18"/>
      <c r="E348" s="18"/>
      <c r="F348" s="18"/>
    </row>
    <row r="349" spans="2:6" ht="15.75" x14ac:dyDescent="0.2">
      <c r="B349" s="18"/>
      <c r="C349" s="18"/>
      <c r="D349" s="18"/>
      <c r="E349" s="18"/>
      <c r="F349" s="18"/>
    </row>
    <row r="350" spans="2:6" ht="15.75" x14ac:dyDescent="0.2">
      <c r="B350" s="18"/>
      <c r="C350" s="18"/>
      <c r="D350" s="18"/>
      <c r="E350" s="18"/>
      <c r="F350" s="18"/>
    </row>
    <row r="351" spans="2:6" ht="15.75" x14ac:dyDescent="0.2">
      <c r="B351" s="18"/>
      <c r="C351" s="18"/>
      <c r="D351" s="18"/>
      <c r="E351" s="18"/>
      <c r="F351" s="18"/>
    </row>
    <row r="352" spans="2:6" ht="15.75" x14ac:dyDescent="0.2">
      <c r="B352" s="18"/>
      <c r="C352" s="18"/>
      <c r="D352" s="18"/>
      <c r="E352" s="18"/>
      <c r="F352" s="18"/>
    </row>
    <row r="353" spans="2:6" ht="15.75" x14ac:dyDescent="0.2">
      <c r="B353" s="18"/>
      <c r="C353" s="18"/>
      <c r="D353" s="18"/>
      <c r="E353" s="18"/>
      <c r="F353" s="18"/>
    </row>
    <row r="354" spans="2:6" ht="15.75" x14ac:dyDescent="0.2">
      <c r="B354" s="18"/>
      <c r="C354" s="18"/>
      <c r="D354" s="18"/>
      <c r="E354" s="18"/>
      <c r="F354" s="18"/>
    </row>
    <row r="355" spans="2:6" ht="15.75" x14ac:dyDescent="0.2">
      <c r="B355" s="18"/>
      <c r="C355" s="18"/>
      <c r="D355" s="18"/>
      <c r="E355" s="18"/>
      <c r="F355" s="18"/>
    </row>
    <row r="356" spans="2:6" ht="15.75" x14ac:dyDescent="0.2">
      <c r="B356" s="18"/>
      <c r="C356" s="18"/>
      <c r="D356" s="18"/>
      <c r="E356" s="18"/>
      <c r="F356" s="18"/>
    </row>
    <row r="357" spans="2:6" ht="15.75" x14ac:dyDescent="0.2">
      <c r="B357" s="18"/>
      <c r="C357" s="18"/>
      <c r="D357" s="18"/>
      <c r="E357" s="18"/>
      <c r="F357" s="18"/>
    </row>
    <row r="358" spans="2:6" ht="15.75" x14ac:dyDescent="0.2">
      <c r="B358" s="18"/>
      <c r="C358" s="18"/>
      <c r="D358" s="18"/>
      <c r="E358" s="18"/>
      <c r="F358" s="18"/>
    </row>
    <row r="359" spans="2:6" ht="15.75" x14ac:dyDescent="0.2">
      <c r="B359" s="18"/>
      <c r="C359" s="18"/>
      <c r="D359" s="18"/>
      <c r="E359" s="18"/>
      <c r="F359" s="18"/>
    </row>
    <row r="360" spans="2:6" ht="15.75" x14ac:dyDescent="0.2">
      <c r="B360" s="18"/>
      <c r="C360" s="18"/>
      <c r="D360" s="18"/>
      <c r="E360" s="18"/>
      <c r="F360" s="18"/>
    </row>
    <row r="361" spans="2:6" ht="15.75" x14ac:dyDescent="0.2">
      <c r="B361" s="18"/>
      <c r="C361" s="18"/>
      <c r="D361" s="18"/>
      <c r="E361" s="18"/>
      <c r="F361" s="18"/>
    </row>
    <row r="362" spans="2:6" ht="15.75" x14ac:dyDescent="0.2">
      <c r="B362" s="18"/>
      <c r="C362" s="18"/>
      <c r="D362" s="18"/>
      <c r="E362" s="18"/>
      <c r="F362" s="18"/>
    </row>
    <row r="363" spans="2:6" ht="15.75" x14ac:dyDescent="0.2">
      <c r="B363" s="18"/>
      <c r="C363" s="18"/>
      <c r="D363" s="18"/>
      <c r="E363" s="18"/>
      <c r="F363" s="18"/>
    </row>
    <row r="364" spans="2:6" ht="15.75" x14ac:dyDescent="0.2">
      <c r="B364" s="18"/>
      <c r="C364" s="18"/>
      <c r="D364" s="18"/>
      <c r="E364" s="18"/>
      <c r="F364" s="18"/>
    </row>
    <row r="365" spans="2:6" ht="15.75" x14ac:dyDescent="0.2">
      <c r="B365" s="18"/>
      <c r="C365" s="18"/>
      <c r="D365" s="18"/>
      <c r="E365" s="18"/>
      <c r="F365" s="18"/>
    </row>
    <row r="366" spans="2:6" ht="15.75" x14ac:dyDescent="0.2">
      <c r="B366" s="18"/>
      <c r="C366" s="18"/>
      <c r="D366" s="18"/>
      <c r="E366" s="18"/>
      <c r="F366" s="18"/>
    </row>
    <row r="367" spans="2:6" ht="15.75" x14ac:dyDescent="0.2">
      <c r="B367" s="18"/>
      <c r="C367" s="18"/>
      <c r="D367" s="18"/>
      <c r="E367" s="18"/>
      <c r="F367" s="18"/>
    </row>
    <row r="368" spans="2:6" ht="15.75" x14ac:dyDescent="0.2">
      <c r="B368" s="18"/>
      <c r="C368" s="18"/>
      <c r="D368" s="18"/>
      <c r="E368" s="18"/>
      <c r="F368" s="18"/>
    </row>
    <row r="369" spans="2:6" ht="15.75" x14ac:dyDescent="0.2">
      <c r="B369" s="18"/>
      <c r="C369" s="18"/>
      <c r="D369" s="18"/>
      <c r="E369" s="18"/>
      <c r="F369" s="18"/>
    </row>
    <row r="370" spans="2:6" ht="15.75" x14ac:dyDescent="0.2">
      <c r="B370" s="18"/>
      <c r="C370" s="18"/>
      <c r="D370" s="18"/>
      <c r="E370" s="18"/>
      <c r="F370" s="18"/>
    </row>
    <row r="371" spans="2:6" ht="15.75" x14ac:dyDescent="0.2">
      <c r="B371" s="18"/>
      <c r="C371" s="18"/>
      <c r="D371" s="18"/>
      <c r="E371" s="18"/>
      <c r="F371" s="18"/>
    </row>
    <row r="372" spans="2:6" ht="15.75" x14ac:dyDescent="0.2">
      <c r="B372" s="18"/>
      <c r="C372" s="18"/>
      <c r="D372" s="18"/>
      <c r="E372" s="18"/>
      <c r="F372" s="18"/>
    </row>
    <row r="373" spans="2:6" ht="15.75" x14ac:dyDescent="0.2">
      <c r="B373" s="18"/>
      <c r="C373" s="18"/>
      <c r="D373" s="18"/>
      <c r="E373" s="18"/>
      <c r="F373" s="18"/>
    </row>
    <row r="374" spans="2:6" ht="15.75" x14ac:dyDescent="0.2">
      <c r="B374" s="18"/>
      <c r="C374" s="18"/>
      <c r="D374" s="18"/>
      <c r="E374" s="18"/>
      <c r="F374" s="18"/>
    </row>
    <row r="375" spans="2:6" ht="15.75" x14ac:dyDescent="0.2">
      <c r="B375" s="18"/>
      <c r="C375" s="18"/>
      <c r="D375" s="18"/>
      <c r="E375" s="18"/>
      <c r="F375" s="18"/>
    </row>
    <row r="376" spans="2:6" ht="15.75" x14ac:dyDescent="0.2">
      <c r="B376" s="18"/>
      <c r="C376" s="18"/>
      <c r="D376" s="18"/>
      <c r="E376" s="18"/>
      <c r="F376" s="18"/>
    </row>
    <row r="377" spans="2:6" ht="15.75" x14ac:dyDescent="0.2">
      <c r="B377" s="18"/>
      <c r="C377" s="18"/>
      <c r="D377" s="18"/>
      <c r="E377" s="18"/>
      <c r="F377" s="18"/>
    </row>
    <row r="378" spans="2:6" ht="15.75" x14ac:dyDescent="0.2">
      <c r="B378" s="18"/>
      <c r="C378" s="18"/>
      <c r="D378" s="18"/>
      <c r="E378" s="18"/>
      <c r="F378" s="18"/>
    </row>
    <row r="379" spans="2:6" ht="15.75" x14ac:dyDescent="0.2">
      <c r="B379" s="18"/>
      <c r="C379" s="18"/>
      <c r="D379" s="18"/>
      <c r="E379" s="18"/>
      <c r="F379" s="18"/>
    </row>
    <row r="380" spans="2:6" ht="15.75" x14ac:dyDescent="0.2">
      <c r="B380" s="18"/>
      <c r="C380" s="18"/>
      <c r="D380" s="18"/>
      <c r="E380" s="18"/>
      <c r="F380" s="18"/>
    </row>
    <row r="381" spans="2:6" ht="15.75" x14ac:dyDescent="0.2">
      <c r="B381" s="18"/>
      <c r="C381" s="18"/>
      <c r="D381" s="18"/>
      <c r="E381" s="18"/>
      <c r="F381" s="18"/>
    </row>
    <row r="382" spans="2:6" ht="15.75" x14ac:dyDescent="0.2">
      <c r="B382" s="18"/>
      <c r="C382" s="18"/>
      <c r="D382" s="18"/>
      <c r="E382" s="18"/>
      <c r="F382" s="18"/>
    </row>
    <row r="383" spans="2:6" ht="15.75" x14ac:dyDescent="0.2">
      <c r="B383" s="18"/>
      <c r="C383" s="18"/>
      <c r="D383" s="18"/>
      <c r="E383" s="18"/>
      <c r="F383" s="18"/>
    </row>
    <row r="384" spans="2:6" ht="15.75" x14ac:dyDescent="0.2">
      <c r="B384" s="18"/>
      <c r="C384" s="18"/>
      <c r="D384" s="18"/>
      <c r="E384" s="18"/>
      <c r="F384" s="18"/>
    </row>
    <row r="385" spans="2:6" ht="15.75" x14ac:dyDescent="0.2">
      <c r="B385" s="18"/>
      <c r="C385" s="18"/>
      <c r="D385" s="18"/>
      <c r="E385" s="18"/>
      <c r="F385" s="18"/>
    </row>
    <row r="386" spans="2:6" ht="15.75" x14ac:dyDescent="0.2">
      <c r="B386" s="18"/>
      <c r="C386" s="18"/>
      <c r="D386" s="18"/>
      <c r="E386" s="18"/>
      <c r="F386" s="18"/>
    </row>
    <row r="387" spans="2:6" ht="15.75" x14ac:dyDescent="0.2">
      <c r="B387" s="18"/>
      <c r="C387" s="18"/>
      <c r="D387" s="18"/>
      <c r="E387" s="18"/>
      <c r="F387" s="18"/>
    </row>
    <row r="388" spans="2:6" ht="15.75" x14ac:dyDescent="0.2">
      <c r="B388" s="18"/>
      <c r="C388" s="18"/>
      <c r="D388" s="18"/>
      <c r="E388" s="18"/>
      <c r="F388" s="18"/>
    </row>
    <row r="389" spans="2:6" ht="15.75" x14ac:dyDescent="0.2">
      <c r="B389" s="18"/>
      <c r="C389" s="18"/>
      <c r="D389" s="18"/>
      <c r="E389" s="18"/>
      <c r="F389" s="18"/>
    </row>
    <row r="390" spans="2:6" ht="15.75" x14ac:dyDescent="0.2">
      <c r="B390" s="18"/>
      <c r="C390" s="18"/>
      <c r="D390" s="18"/>
      <c r="E390" s="18"/>
      <c r="F390" s="18"/>
    </row>
    <row r="391" spans="2:6" ht="15.75" x14ac:dyDescent="0.2">
      <c r="B391" s="18"/>
      <c r="C391" s="18"/>
      <c r="D391" s="18"/>
      <c r="E391" s="18"/>
      <c r="F391" s="18"/>
    </row>
    <row r="392" spans="2:6" ht="15.75" x14ac:dyDescent="0.2">
      <c r="B392" s="18"/>
      <c r="C392" s="18"/>
      <c r="D392" s="18"/>
      <c r="E392" s="18"/>
      <c r="F392" s="18"/>
    </row>
    <row r="393" spans="2:6" ht="15.75" x14ac:dyDescent="0.2">
      <c r="B393" s="18"/>
      <c r="C393" s="18"/>
      <c r="D393" s="18"/>
      <c r="E393" s="18"/>
      <c r="F393" s="18"/>
    </row>
    <row r="394" spans="2:6" ht="15.75" x14ac:dyDescent="0.2">
      <c r="B394" s="18"/>
      <c r="C394" s="18"/>
      <c r="D394" s="18"/>
      <c r="E394" s="18"/>
      <c r="F394" s="18"/>
    </row>
    <row r="395" spans="2:6" ht="15.75" x14ac:dyDescent="0.2">
      <c r="B395" s="18"/>
      <c r="C395" s="18"/>
      <c r="D395" s="18"/>
      <c r="E395" s="18"/>
      <c r="F395" s="18"/>
    </row>
    <row r="396" spans="2:6" ht="15.75" x14ac:dyDescent="0.2">
      <c r="B396" s="18"/>
      <c r="C396" s="18"/>
      <c r="D396" s="18"/>
      <c r="E396" s="18"/>
      <c r="F396" s="18"/>
    </row>
    <row r="397" spans="2:6" ht="15.75" x14ac:dyDescent="0.2">
      <c r="B397" s="18"/>
      <c r="C397" s="18"/>
      <c r="D397" s="18"/>
      <c r="E397" s="18"/>
      <c r="F397" s="18"/>
    </row>
    <row r="398" spans="2:6" ht="15.75" x14ac:dyDescent="0.2">
      <c r="B398" s="18"/>
      <c r="C398" s="18"/>
      <c r="D398" s="18"/>
      <c r="E398" s="18"/>
      <c r="F398" s="18"/>
    </row>
    <row r="399" spans="2:6" ht="15.75" x14ac:dyDescent="0.2">
      <c r="B399" s="18"/>
      <c r="C399" s="18"/>
      <c r="D399" s="18"/>
      <c r="E399" s="18"/>
      <c r="F399" s="18"/>
    </row>
    <row r="400" spans="2:6" ht="15.75" x14ac:dyDescent="0.2">
      <c r="B400" s="18"/>
      <c r="C400" s="18"/>
      <c r="D400" s="18"/>
      <c r="E400" s="18"/>
      <c r="F400" s="18"/>
    </row>
    <row r="401" spans="2:6" ht="15.75" x14ac:dyDescent="0.2">
      <c r="B401" s="18"/>
      <c r="C401" s="18"/>
      <c r="D401" s="18"/>
      <c r="E401" s="18"/>
      <c r="F401" s="18"/>
    </row>
    <row r="402" spans="2:6" ht="15.75" x14ac:dyDescent="0.2">
      <c r="B402" s="18"/>
      <c r="C402" s="18"/>
      <c r="D402" s="18"/>
      <c r="E402" s="18"/>
      <c r="F402" s="18"/>
    </row>
    <row r="403" spans="2:6" ht="15.75" x14ac:dyDescent="0.2">
      <c r="B403" s="18"/>
      <c r="C403" s="18"/>
      <c r="D403" s="18"/>
      <c r="E403" s="18"/>
      <c r="F403" s="18"/>
    </row>
    <row r="404" spans="2:6" ht="15.75" x14ac:dyDescent="0.2">
      <c r="B404" s="18"/>
      <c r="C404" s="18"/>
      <c r="D404" s="18"/>
      <c r="E404" s="18"/>
      <c r="F404" s="18"/>
    </row>
    <row r="405" spans="2:6" ht="15.75" x14ac:dyDescent="0.2">
      <c r="B405" s="18"/>
      <c r="C405" s="18"/>
      <c r="D405" s="18"/>
      <c r="E405" s="18"/>
      <c r="F405" s="18"/>
    </row>
    <row r="406" spans="2:6" ht="15.75" x14ac:dyDescent="0.2">
      <c r="B406" s="18"/>
      <c r="C406" s="18"/>
      <c r="D406" s="18"/>
      <c r="E406" s="18"/>
      <c r="F406" s="18"/>
    </row>
    <row r="407" spans="2:6" ht="15.75" x14ac:dyDescent="0.2">
      <c r="B407" s="18"/>
      <c r="C407" s="18"/>
      <c r="D407" s="18"/>
      <c r="E407" s="18"/>
      <c r="F407" s="18"/>
    </row>
    <row r="408" spans="2:6" ht="15.75" x14ac:dyDescent="0.2">
      <c r="B408" s="18"/>
      <c r="C408" s="18"/>
      <c r="D408" s="18"/>
      <c r="E408" s="18"/>
      <c r="F408" s="18"/>
    </row>
    <row r="409" spans="2:6" ht="15.75" x14ac:dyDescent="0.2">
      <c r="B409" s="18"/>
      <c r="C409" s="18"/>
      <c r="D409" s="18"/>
      <c r="E409" s="18"/>
      <c r="F409" s="18"/>
    </row>
    <row r="410" spans="2:6" ht="15.75" x14ac:dyDescent="0.2">
      <c r="B410" s="18"/>
      <c r="C410" s="18"/>
      <c r="D410" s="18"/>
      <c r="E410" s="18"/>
      <c r="F410" s="18"/>
    </row>
    <row r="411" spans="2:6" ht="15.75" x14ac:dyDescent="0.2">
      <c r="B411" s="18"/>
      <c r="C411" s="18"/>
      <c r="D411" s="18"/>
      <c r="E411" s="18"/>
      <c r="F411" s="18"/>
    </row>
    <row r="412" spans="2:6" ht="15.75" x14ac:dyDescent="0.2">
      <c r="B412" s="18"/>
      <c r="C412" s="18"/>
      <c r="D412" s="18"/>
      <c r="E412" s="18"/>
      <c r="F412" s="18"/>
    </row>
    <row r="413" spans="2:6" ht="15.75" x14ac:dyDescent="0.2">
      <c r="B413" s="18"/>
      <c r="C413" s="18"/>
      <c r="D413" s="18"/>
      <c r="E413" s="18"/>
      <c r="F413" s="18"/>
    </row>
    <row r="414" spans="2:6" ht="15.75" x14ac:dyDescent="0.2">
      <c r="B414" s="18"/>
      <c r="C414" s="18"/>
      <c r="D414" s="18"/>
      <c r="E414" s="18"/>
      <c r="F414" s="18"/>
    </row>
    <row r="415" spans="2:6" ht="15.75" x14ac:dyDescent="0.2">
      <c r="B415" s="18"/>
      <c r="C415" s="18"/>
      <c r="D415" s="18"/>
      <c r="E415" s="18"/>
      <c r="F415" s="18"/>
    </row>
    <row r="416" spans="2:6" ht="15.75" x14ac:dyDescent="0.2">
      <c r="B416" s="18"/>
      <c r="C416" s="18"/>
      <c r="D416" s="18"/>
      <c r="E416" s="18"/>
      <c r="F416" s="18"/>
    </row>
    <row r="417" spans="2:6" ht="15.75" x14ac:dyDescent="0.2">
      <c r="B417" s="18"/>
      <c r="C417" s="18"/>
      <c r="D417" s="18"/>
      <c r="E417" s="18"/>
      <c r="F417" s="18"/>
    </row>
    <row r="418" spans="2:6" ht="15.75" x14ac:dyDescent="0.2">
      <c r="B418" s="18"/>
      <c r="C418" s="18"/>
      <c r="D418" s="18"/>
      <c r="E418" s="18"/>
      <c r="F418" s="18"/>
    </row>
    <row r="419" spans="2:6" ht="15.75" x14ac:dyDescent="0.2">
      <c r="B419" s="18"/>
      <c r="C419" s="18"/>
      <c r="D419" s="18"/>
      <c r="E419" s="18"/>
      <c r="F419" s="18"/>
    </row>
    <row r="420" spans="2:6" ht="15.75" x14ac:dyDescent="0.2">
      <c r="B420" s="18"/>
      <c r="C420" s="18"/>
      <c r="D420" s="18"/>
      <c r="E420" s="18"/>
      <c r="F420" s="18"/>
    </row>
    <row r="421" spans="2:6" ht="15.75" x14ac:dyDescent="0.2">
      <c r="B421" s="18"/>
      <c r="C421" s="18"/>
      <c r="D421" s="18"/>
      <c r="E421" s="18"/>
      <c r="F421" s="18"/>
    </row>
    <row r="422" spans="2:6" ht="15.75" x14ac:dyDescent="0.2">
      <c r="B422" s="18"/>
      <c r="C422" s="18"/>
      <c r="D422" s="18"/>
      <c r="E422" s="18"/>
      <c r="F422" s="18"/>
    </row>
    <row r="423" spans="2:6" ht="15.75" x14ac:dyDescent="0.2">
      <c r="B423" s="18"/>
      <c r="C423" s="18"/>
      <c r="D423" s="18"/>
      <c r="E423" s="18"/>
      <c r="F423" s="18"/>
    </row>
    <row r="424" spans="2:6" ht="15.75" x14ac:dyDescent="0.2">
      <c r="B424" s="18"/>
      <c r="C424" s="18"/>
      <c r="D424" s="18"/>
      <c r="E424" s="18"/>
      <c r="F424" s="18"/>
    </row>
    <row r="425" spans="2:6" ht="15.75" x14ac:dyDescent="0.2">
      <c r="B425" s="18"/>
      <c r="C425" s="18"/>
      <c r="D425" s="18"/>
      <c r="E425" s="18"/>
      <c r="F425" s="18"/>
    </row>
    <row r="426" spans="2:6" ht="15.75" x14ac:dyDescent="0.2">
      <c r="B426" s="18"/>
      <c r="C426" s="18"/>
      <c r="D426" s="18"/>
      <c r="E426" s="18"/>
      <c r="F426" s="18"/>
    </row>
    <row r="427" spans="2:6" ht="15.75" x14ac:dyDescent="0.2">
      <c r="B427" s="18"/>
      <c r="C427" s="18"/>
      <c r="D427" s="18"/>
      <c r="E427" s="18"/>
      <c r="F427" s="18"/>
    </row>
    <row r="428" spans="2:6" ht="15.75" x14ac:dyDescent="0.2">
      <c r="B428" s="18"/>
      <c r="C428" s="18"/>
      <c r="D428" s="18"/>
      <c r="E428" s="18"/>
      <c r="F428" s="18"/>
    </row>
    <row r="429" spans="2:6" ht="15.75" x14ac:dyDescent="0.2">
      <c r="B429" s="18"/>
      <c r="C429" s="18"/>
      <c r="D429" s="18"/>
      <c r="E429" s="18"/>
      <c r="F429" s="18"/>
    </row>
    <row r="430" spans="2:6" ht="15.75" x14ac:dyDescent="0.2">
      <c r="B430" s="18"/>
      <c r="C430" s="18"/>
      <c r="D430" s="18"/>
      <c r="E430" s="18"/>
      <c r="F430" s="18"/>
    </row>
    <row r="431" spans="2:6" ht="15.75" x14ac:dyDescent="0.2">
      <c r="B431" s="18"/>
      <c r="C431" s="18"/>
      <c r="D431" s="18"/>
      <c r="E431" s="18"/>
      <c r="F431" s="18"/>
    </row>
    <row r="432" spans="2:6" ht="15.75" x14ac:dyDescent="0.2">
      <c r="B432" s="18"/>
      <c r="C432" s="18"/>
      <c r="D432" s="18"/>
      <c r="E432" s="18"/>
      <c r="F432" s="18"/>
    </row>
    <row r="433" spans="2:6" ht="15.75" x14ac:dyDescent="0.2">
      <c r="B433" s="18"/>
      <c r="C433" s="18"/>
      <c r="D433" s="18"/>
      <c r="E433" s="18"/>
      <c r="F433" s="18"/>
    </row>
    <row r="434" spans="2:6" ht="15.75" x14ac:dyDescent="0.2">
      <c r="B434" s="18"/>
      <c r="C434" s="18"/>
      <c r="D434" s="18"/>
      <c r="E434" s="18"/>
      <c r="F434" s="18"/>
    </row>
    <row r="435" spans="2:6" ht="15.75" x14ac:dyDescent="0.2">
      <c r="B435" s="18"/>
      <c r="C435" s="18"/>
      <c r="D435" s="18"/>
      <c r="E435" s="18"/>
      <c r="F435" s="18"/>
    </row>
    <row r="436" spans="2:6" ht="15.75" x14ac:dyDescent="0.2">
      <c r="B436" s="18"/>
      <c r="C436" s="18"/>
      <c r="D436" s="18"/>
      <c r="E436" s="18"/>
      <c r="F436" s="18"/>
    </row>
    <row r="437" spans="2:6" ht="15.75" x14ac:dyDescent="0.2">
      <c r="B437" s="18"/>
      <c r="C437" s="18"/>
      <c r="D437" s="18"/>
      <c r="E437" s="18"/>
      <c r="F437" s="18"/>
    </row>
    <row r="438" spans="2:6" ht="15.75" x14ac:dyDescent="0.2">
      <c r="B438" s="18"/>
      <c r="C438" s="18"/>
      <c r="D438" s="18"/>
      <c r="E438" s="18"/>
      <c r="F438" s="18"/>
    </row>
    <row r="439" spans="2:6" ht="15.75" x14ac:dyDescent="0.2">
      <c r="B439" s="18"/>
      <c r="C439" s="18"/>
      <c r="D439" s="18"/>
      <c r="E439" s="18"/>
      <c r="F439" s="18"/>
    </row>
    <row r="440" spans="2:6" ht="15.75" x14ac:dyDescent="0.2">
      <c r="B440" s="18"/>
      <c r="C440" s="18"/>
      <c r="D440" s="18"/>
      <c r="E440" s="18"/>
      <c r="F440" s="18"/>
    </row>
    <row r="441" spans="2:6" ht="15.75" x14ac:dyDescent="0.2">
      <c r="B441" s="18"/>
      <c r="C441" s="18"/>
      <c r="D441" s="18"/>
      <c r="E441" s="18"/>
      <c r="F441" s="18"/>
    </row>
    <row r="442" spans="2:6" ht="15.75" x14ac:dyDescent="0.2">
      <c r="B442" s="18"/>
      <c r="C442" s="18"/>
      <c r="D442" s="18"/>
      <c r="E442" s="18"/>
      <c r="F442" s="18"/>
    </row>
    <row r="443" spans="2:6" ht="15.75" x14ac:dyDescent="0.2">
      <c r="B443" s="18"/>
      <c r="C443" s="18"/>
      <c r="D443" s="18"/>
      <c r="E443" s="18"/>
      <c r="F443" s="18"/>
    </row>
    <row r="444" spans="2:6" ht="15.75" x14ac:dyDescent="0.2">
      <c r="B444" s="18"/>
      <c r="C444" s="18"/>
      <c r="D444" s="18"/>
      <c r="E444" s="18"/>
      <c r="F444" s="18"/>
    </row>
    <row r="445" spans="2:6" ht="15.75" x14ac:dyDescent="0.2">
      <c r="B445" s="18"/>
      <c r="C445" s="18"/>
      <c r="D445" s="18"/>
      <c r="E445" s="18"/>
      <c r="F445" s="18"/>
    </row>
    <row r="446" spans="2:6" ht="15.75" x14ac:dyDescent="0.2">
      <c r="B446" s="18"/>
      <c r="C446" s="18"/>
      <c r="D446" s="18"/>
      <c r="E446" s="18"/>
      <c r="F446" s="18"/>
    </row>
    <row r="447" spans="2:6" ht="15.75" x14ac:dyDescent="0.2">
      <c r="B447" s="18"/>
      <c r="C447" s="18"/>
      <c r="D447" s="18"/>
      <c r="E447" s="18"/>
      <c r="F447" s="18"/>
    </row>
    <row r="448" spans="2:6" ht="15.75" x14ac:dyDescent="0.2">
      <c r="B448" s="18"/>
      <c r="C448" s="18"/>
      <c r="D448" s="18"/>
      <c r="E448" s="18"/>
      <c r="F448" s="18"/>
    </row>
    <row r="449" spans="2:6" ht="15.75" x14ac:dyDescent="0.2">
      <c r="B449" s="18"/>
      <c r="C449" s="18"/>
      <c r="D449" s="18"/>
      <c r="E449" s="18"/>
      <c r="F449" s="18"/>
    </row>
    <row r="450" spans="2:6" ht="15.75" x14ac:dyDescent="0.2">
      <c r="B450" s="18"/>
      <c r="C450" s="18"/>
      <c r="D450" s="18"/>
      <c r="E450" s="18"/>
      <c r="F450" s="18"/>
    </row>
    <row r="451" spans="2:6" ht="15.75" x14ac:dyDescent="0.2">
      <c r="B451" s="18"/>
      <c r="C451" s="18"/>
      <c r="D451" s="18"/>
      <c r="E451" s="18"/>
      <c r="F451" s="18"/>
    </row>
    <row r="452" spans="2:6" ht="15.75" x14ac:dyDescent="0.2">
      <c r="B452" s="18"/>
      <c r="C452" s="18"/>
      <c r="D452" s="18"/>
      <c r="E452" s="18"/>
      <c r="F452" s="18"/>
    </row>
    <row r="453" spans="2:6" ht="15.75" x14ac:dyDescent="0.2">
      <c r="B453" s="18"/>
      <c r="C453" s="18"/>
      <c r="D453" s="18"/>
      <c r="E453" s="18"/>
      <c r="F453" s="18"/>
    </row>
    <row r="454" spans="2:6" ht="15.75" x14ac:dyDescent="0.2">
      <c r="B454" s="18"/>
      <c r="C454" s="18"/>
      <c r="D454" s="18"/>
      <c r="E454" s="18"/>
      <c r="F454" s="18"/>
    </row>
    <row r="455" spans="2:6" ht="15.75" x14ac:dyDescent="0.2">
      <c r="B455" s="18"/>
      <c r="C455" s="18"/>
      <c r="D455" s="18"/>
      <c r="E455" s="18"/>
      <c r="F455" s="18"/>
    </row>
    <row r="456" spans="2:6" ht="15.75" x14ac:dyDescent="0.2">
      <c r="B456" s="18"/>
      <c r="C456" s="18"/>
      <c r="D456" s="18"/>
      <c r="E456" s="18"/>
      <c r="F456" s="18"/>
    </row>
    <row r="457" spans="2:6" ht="15.75" x14ac:dyDescent="0.2">
      <c r="B457" s="18"/>
      <c r="C457" s="18"/>
      <c r="D457" s="18"/>
      <c r="E457" s="18"/>
      <c r="F457" s="18"/>
    </row>
    <row r="458" spans="2:6" ht="15.75" x14ac:dyDescent="0.2">
      <c r="B458" s="18"/>
      <c r="C458" s="18"/>
      <c r="D458" s="18"/>
      <c r="E458" s="18"/>
      <c r="F458" s="18"/>
    </row>
    <row r="459" spans="2:6" ht="15.75" x14ac:dyDescent="0.2">
      <c r="B459" s="18"/>
      <c r="C459" s="18"/>
      <c r="D459" s="18"/>
      <c r="E459" s="18"/>
      <c r="F459" s="18"/>
    </row>
    <row r="460" spans="2:6" ht="15.75" x14ac:dyDescent="0.2">
      <c r="B460" s="18"/>
      <c r="C460" s="18"/>
      <c r="D460" s="18"/>
      <c r="E460" s="18"/>
      <c r="F460" s="18"/>
    </row>
    <row r="461" spans="2:6" ht="15.75" x14ac:dyDescent="0.2">
      <c r="B461" s="18"/>
      <c r="C461" s="18"/>
      <c r="D461" s="18"/>
      <c r="E461" s="18"/>
      <c r="F461" s="18"/>
    </row>
    <row r="462" spans="2:6" ht="15.75" x14ac:dyDescent="0.2">
      <c r="B462" s="18"/>
      <c r="C462" s="18"/>
      <c r="D462" s="18"/>
      <c r="E462" s="18"/>
      <c r="F462" s="18"/>
    </row>
    <row r="463" spans="2:6" ht="15.75" x14ac:dyDescent="0.2">
      <c r="B463" s="18"/>
      <c r="C463" s="18"/>
      <c r="D463" s="18"/>
      <c r="E463" s="18"/>
      <c r="F463" s="18"/>
    </row>
    <row r="464" spans="2:6" ht="15.75" x14ac:dyDescent="0.2">
      <c r="B464" s="18"/>
      <c r="C464" s="18"/>
      <c r="D464" s="18"/>
      <c r="E464" s="18"/>
      <c r="F464" s="18"/>
    </row>
    <row r="465" spans="2:6" ht="15.75" x14ac:dyDescent="0.2">
      <c r="B465" s="18"/>
      <c r="C465" s="18"/>
      <c r="D465" s="18"/>
      <c r="E465" s="18"/>
      <c r="F465" s="18"/>
    </row>
    <row r="466" spans="2:6" ht="15.75" x14ac:dyDescent="0.2">
      <c r="B466" s="18"/>
      <c r="C466" s="18"/>
      <c r="D466" s="18"/>
      <c r="E466" s="18"/>
      <c r="F466" s="18"/>
    </row>
    <row r="467" spans="2:6" ht="15.75" x14ac:dyDescent="0.2">
      <c r="B467" s="18"/>
      <c r="C467" s="18"/>
      <c r="D467" s="18"/>
      <c r="E467" s="18"/>
      <c r="F467" s="18"/>
    </row>
    <row r="468" spans="2:6" ht="15.75" x14ac:dyDescent="0.2">
      <c r="B468" s="18"/>
      <c r="C468" s="18"/>
      <c r="D468" s="18"/>
      <c r="E468" s="18"/>
      <c r="F468" s="18"/>
    </row>
    <row r="469" spans="2:6" ht="15.75" x14ac:dyDescent="0.2">
      <c r="B469" s="18"/>
      <c r="C469" s="18"/>
      <c r="D469" s="18"/>
      <c r="E469" s="18"/>
      <c r="F469" s="18"/>
    </row>
    <row r="470" spans="2:6" ht="15.75" x14ac:dyDescent="0.2">
      <c r="B470" s="18"/>
      <c r="C470" s="18"/>
      <c r="D470" s="18"/>
      <c r="E470" s="18"/>
      <c r="F470" s="18"/>
    </row>
    <row r="471" spans="2:6" ht="15.75" x14ac:dyDescent="0.2">
      <c r="B471" s="18"/>
      <c r="C471" s="18"/>
      <c r="D471" s="18"/>
      <c r="E471" s="18"/>
      <c r="F471" s="18"/>
    </row>
    <row r="472" spans="2:6" ht="15.75" x14ac:dyDescent="0.2">
      <c r="B472" s="18"/>
      <c r="C472" s="18"/>
      <c r="D472" s="18"/>
      <c r="E472" s="18"/>
      <c r="F472" s="18"/>
    </row>
    <row r="473" spans="2:6" ht="15.75" x14ac:dyDescent="0.2">
      <c r="B473" s="18"/>
      <c r="C473" s="18"/>
      <c r="D473" s="18"/>
      <c r="E473" s="18"/>
      <c r="F473" s="18"/>
    </row>
    <row r="474" spans="2:6" ht="15.75" x14ac:dyDescent="0.2">
      <c r="B474" s="18"/>
      <c r="C474" s="18"/>
      <c r="D474" s="18"/>
      <c r="E474" s="18"/>
      <c r="F474" s="18"/>
    </row>
    <row r="475" spans="2:6" ht="15.75" x14ac:dyDescent="0.2">
      <c r="B475" s="18"/>
      <c r="C475" s="18"/>
      <c r="D475" s="18"/>
      <c r="E475" s="18"/>
      <c r="F475" s="18"/>
    </row>
    <row r="476" spans="2:6" ht="15.75" x14ac:dyDescent="0.2">
      <c r="B476" s="18"/>
      <c r="C476" s="18"/>
      <c r="D476" s="18"/>
      <c r="E476" s="18"/>
      <c r="F476" s="18"/>
    </row>
    <row r="477" spans="2:6" ht="15.75" x14ac:dyDescent="0.2">
      <c r="B477" s="18"/>
      <c r="C477" s="18"/>
      <c r="D477" s="18"/>
      <c r="E477" s="18"/>
      <c r="F477" s="18"/>
    </row>
    <row r="478" spans="2:6" ht="15.75" x14ac:dyDescent="0.2">
      <c r="B478" s="18"/>
      <c r="C478" s="18"/>
      <c r="D478" s="18"/>
      <c r="E478" s="18"/>
      <c r="F478" s="18"/>
    </row>
    <row r="479" spans="2:6" ht="15.75" x14ac:dyDescent="0.2">
      <c r="B479" s="18"/>
      <c r="C479" s="18"/>
      <c r="D479" s="18"/>
      <c r="E479" s="18"/>
      <c r="F479" s="18"/>
    </row>
    <row r="480" spans="2:6" ht="15.75" x14ac:dyDescent="0.2">
      <c r="B480" s="18"/>
      <c r="C480" s="18"/>
      <c r="D480" s="18"/>
      <c r="E480" s="18"/>
      <c r="F480" s="18"/>
    </row>
    <row r="481" spans="2:6" ht="15.75" x14ac:dyDescent="0.2">
      <c r="B481" s="18"/>
      <c r="C481" s="18"/>
      <c r="D481" s="18"/>
      <c r="E481" s="18"/>
      <c r="F481" s="18"/>
    </row>
    <row r="482" spans="2:6" ht="15.75" x14ac:dyDescent="0.2">
      <c r="B482" s="18"/>
      <c r="C482" s="18"/>
      <c r="D482" s="18"/>
      <c r="E482" s="18"/>
      <c r="F482" s="18"/>
    </row>
    <row r="483" spans="2:6" ht="15.75" x14ac:dyDescent="0.2">
      <c r="B483" s="18"/>
      <c r="C483" s="18"/>
      <c r="D483" s="18"/>
      <c r="E483" s="18"/>
      <c r="F483" s="18"/>
    </row>
    <row r="484" spans="2:6" ht="15.75" x14ac:dyDescent="0.2">
      <c r="B484" s="18"/>
      <c r="C484" s="18"/>
      <c r="D484" s="18"/>
      <c r="E484" s="18"/>
      <c r="F484" s="18"/>
    </row>
    <row r="485" spans="2:6" ht="15.75" x14ac:dyDescent="0.2">
      <c r="B485" s="18"/>
      <c r="C485" s="18"/>
      <c r="D485" s="18"/>
      <c r="E485" s="18"/>
      <c r="F485" s="18"/>
    </row>
    <row r="486" spans="2:6" ht="15.75" x14ac:dyDescent="0.2">
      <c r="B486" s="18"/>
      <c r="C486" s="18"/>
      <c r="D486" s="18"/>
      <c r="E486" s="18"/>
      <c r="F486" s="18"/>
    </row>
    <row r="487" spans="2:6" ht="15.75" x14ac:dyDescent="0.2">
      <c r="B487" s="18"/>
      <c r="C487" s="18"/>
      <c r="D487" s="18"/>
      <c r="E487" s="18"/>
      <c r="F487" s="18"/>
    </row>
    <row r="488" spans="2:6" ht="15.75" x14ac:dyDescent="0.2">
      <c r="B488" s="18"/>
      <c r="C488" s="18"/>
      <c r="D488" s="18"/>
      <c r="E488" s="18"/>
      <c r="F488" s="18"/>
    </row>
    <row r="489" spans="2:6" ht="15.75" x14ac:dyDescent="0.2">
      <c r="B489" s="18"/>
      <c r="C489" s="18"/>
      <c r="D489" s="18"/>
      <c r="E489" s="18"/>
      <c r="F489" s="18"/>
    </row>
    <row r="490" spans="2:6" ht="15.75" x14ac:dyDescent="0.2">
      <c r="B490" s="18"/>
      <c r="C490" s="18"/>
      <c r="D490" s="18"/>
      <c r="E490" s="18"/>
      <c r="F490" s="18"/>
    </row>
  </sheetData>
  <phoneticPr fontId="0" type="noConversion"/>
  <pageMargins left="0.17" right="0.17" top="1" bottom="1" header="0.5" footer="0.5"/>
  <pageSetup paperSize="9" orientation="portrait" r:id="rId1"/>
  <headerFooter alignWithMargins="0"/>
  <rowBreaks count="3" manualBreakCount="3">
    <brk id="26" min="4" max="7" man="1"/>
    <brk id="57" min="4" max="7" man="1"/>
    <brk id="94" min="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خدمات</vt:lpstr>
      <vt:lpstr>Sheet3</vt:lpstr>
      <vt:lpstr>Sheet1!Print_Area</vt:lpstr>
    </vt:vector>
  </TitlesOfParts>
  <Company>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mhasan</cp:lastModifiedBy>
  <cp:lastPrinted>2008-11-09T11:01:30Z</cp:lastPrinted>
  <dcterms:created xsi:type="dcterms:W3CDTF">2008-01-21T19:45:31Z</dcterms:created>
  <dcterms:modified xsi:type="dcterms:W3CDTF">2021-09-22T05:44:34Z</dcterms:modified>
</cp:coreProperties>
</file>