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 activeTab="1"/>
  </bookViews>
  <sheets>
    <sheet name="industry_comps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C93" i="2" l="1"/>
  <c r="C106" i="2" l="1"/>
  <c r="C105" i="2"/>
  <c r="C117" i="2"/>
  <c r="C114" i="2" s="1"/>
  <c r="C116" i="2"/>
  <c r="C113" i="2"/>
  <c r="C112" i="2"/>
  <c r="C110" i="2"/>
  <c r="C109" i="2"/>
  <c r="C108" i="2"/>
  <c r="C104" i="2"/>
  <c r="C103" i="2"/>
  <c r="C102" i="2"/>
  <c r="C100" i="2"/>
  <c r="C99" i="2"/>
  <c r="C98" i="2"/>
  <c r="C97" i="2"/>
  <c r="C96" i="2"/>
  <c r="C95" i="2"/>
  <c r="C94" i="2"/>
  <c r="B111" i="1"/>
  <c r="V57" i="1"/>
  <c r="N11" i="1"/>
  <c r="O11" i="1"/>
  <c r="V11" i="1" s="1"/>
  <c r="P11" i="1"/>
  <c r="W11" i="1" s="1"/>
  <c r="Q11" i="1"/>
  <c r="X11" i="1" s="1"/>
  <c r="N12" i="1"/>
  <c r="O12" i="1"/>
  <c r="V12" i="1" s="1"/>
  <c r="P12" i="1"/>
  <c r="W12" i="1" s="1"/>
  <c r="Q12" i="1"/>
  <c r="X12" i="1" s="1"/>
  <c r="N13" i="1"/>
  <c r="O13" i="1"/>
  <c r="V13" i="1" s="1"/>
  <c r="P13" i="1"/>
  <c r="W13" i="1" s="1"/>
  <c r="Q13" i="1"/>
  <c r="X13" i="1" s="1"/>
  <c r="N14" i="1"/>
  <c r="O14" i="1"/>
  <c r="V14" i="1" s="1"/>
  <c r="P14" i="1"/>
  <c r="W14" i="1" s="1"/>
  <c r="Q14" i="1"/>
  <c r="X14" i="1" s="1"/>
  <c r="N15" i="1"/>
  <c r="O15" i="1"/>
  <c r="V15" i="1" s="1"/>
  <c r="P15" i="1"/>
  <c r="W15" i="1" s="1"/>
  <c r="Q15" i="1"/>
  <c r="X15" i="1" s="1"/>
  <c r="N16" i="1"/>
  <c r="O16" i="1"/>
  <c r="V16" i="1" s="1"/>
  <c r="P16" i="1"/>
  <c r="W16" i="1" s="1"/>
  <c r="Q16" i="1"/>
  <c r="X16" i="1" s="1"/>
  <c r="N17" i="1"/>
  <c r="O17" i="1"/>
  <c r="V17" i="1" s="1"/>
  <c r="P17" i="1"/>
  <c r="W17" i="1" s="1"/>
  <c r="Q17" i="1"/>
  <c r="X17" i="1" s="1"/>
  <c r="N18" i="1"/>
  <c r="O18" i="1"/>
  <c r="V18" i="1" s="1"/>
  <c r="P18" i="1"/>
  <c r="W18" i="1" s="1"/>
  <c r="Q18" i="1"/>
  <c r="X18" i="1" s="1"/>
  <c r="N19" i="1"/>
  <c r="O19" i="1"/>
  <c r="V19" i="1" s="1"/>
  <c r="P19" i="1"/>
  <c r="W19" i="1" s="1"/>
  <c r="Q19" i="1"/>
  <c r="X19" i="1" s="1"/>
  <c r="N20" i="1"/>
  <c r="O20" i="1"/>
  <c r="V20" i="1" s="1"/>
  <c r="P20" i="1"/>
  <c r="W20" i="1" s="1"/>
  <c r="Q20" i="1"/>
  <c r="X20" i="1" s="1"/>
  <c r="N21" i="1"/>
  <c r="O21" i="1"/>
  <c r="V21" i="1" s="1"/>
  <c r="P21" i="1"/>
  <c r="W21" i="1" s="1"/>
  <c r="Q21" i="1"/>
  <c r="X21" i="1" s="1"/>
  <c r="N22" i="1"/>
  <c r="O22" i="1"/>
  <c r="V22" i="1" s="1"/>
  <c r="P22" i="1"/>
  <c r="W22" i="1" s="1"/>
  <c r="Q22" i="1"/>
  <c r="X22" i="1" s="1"/>
  <c r="N23" i="1"/>
  <c r="O23" i="1"/>
  <c r="V23" i="1" s="1"/>
  <c r="P23" i="1"/>
  <c r="W23" i="1" s="1"/>
  <c r="Q23" i="1"/>
  <c r="X23" i="1" s="1"/>
  <c r="N24" i="1"/>
  <c r="O24" i="1"/>
  <c r="V24" i="1" s="1"/>
  <c r="P24" i="1"/>
  <c r="W24" i="1" s="1"/>
  <c r="Q24" i="1"/>
  <c r="X24" i="1" s="1"/>
  <c r="N25" i="1"/>
  <c r="O25" i="1"/>
  <c r="V25" i="1" s="1"/>
  <c r="P25" i="1"/>
  <c r="W25" i="1" s="1"/>
  <c r="Q25" i="1"/>
  <c r="X25" i="1" s="1"/>
  <c r="N26" i="1"/>
  <c r="O26" i="1"/>
  <c r="V26" i="1" s="1"/>
  <c r="P26" i="1"/>
  <c r="W26" i="1" s="1"/>
  <c r="Q26" i="1"/>
  <c r="X26" i="1" s="1"/>
  <c r="N27" i="1"/>
  <c r="O27" i="1"/>
  <c r="V27" i="1" s="1"/>
  <c r="P27" i="1"/>
  <c r="W27" i="1" s="1"/>
  <c r="Q27" i="1"/>
  <c r="X27" i="1" s="1"/>
  <c r="N28" i="1"/>
  <c r="O28" i="1"/>
  <c r="V28" i="1" s="1"/>
  <c r="P28" i="1"/>
  <c r="W28" i="1" s="1"/>
  <c r="Q28" i="1"/>
  <c r="X28" i="1" s="1"/>
  <c r="N29" i="1"/>
  <c r="O29" i="1"/>
  <c r="V29" i="1" s="1"/>
  <c r="P29" i="1"/>
  <c r="W29" i="1" s="1"/>
  <c r="Q29" i="1"/>
  <c r="X29" i="1" s="1"/>
  <c r="N30" i="1"/>
  <c r="O30" i="1"/>
  <c r="V30" i="1" s="1"/>
  <c r="P30" i="1"/>
  <c r="W30" i="1" s="1"/>
  <c r="Q30" i="1"/>
  <c r="X30" i="1" s="1"/>
  <c r="N31" i="1"/>
  <c r="O31" i="1"/>
  <c r="V31" i="1" s="1"/>
  <c r="P31" i="1"/>
  <c r="W31" i="1" s="1"/>
  <c r="Q31" i="1"/>
  <c r="X31" i="1" s="1"/>
  <c r="N32" i="1"/>
  <c r="O32" i="1"/>
  <c r="V32" i="1" s="1"/>
  <c r="P32" i="1"/>
  <c r="W32" i="1" s="1"/>
  <c r="Q32" i="1"/>
  <c r="X32" i="1" s="1"/>
  <c r="N33" i="1"/>
  <c r="O33" i="1"/>
  <c r="V33" i="1" s="1"/>
  <c r="P33" i="1"/>
  <c r="W33" i="1" s="1"/>
  <c r="Q33" i="1"/>
  <c r="X33" i="1" s="1"/>
  <c r="N34" i="1"/>
  <c r="O34" i="1"/>
  <c r="V34" i="1" s="1"/>
  <c r="P34" i="1"/>
  <c r="W34" i="1" s="1"/>
  <c r="Q34" i="1"/>
  <c r="X34" i="1" s="1"/>
  <c r="N35" i="1"/>
  <c r="O35" i="1"/>
  <c r="V35" i="1" s="1"/>
  <c r="P35" i="1"/>
  <c r="W35" i="1" s="1"/>
  <c r="Q35" i="1"/>
  <c r="X35" i="1" s="1"/>
  <c r="N36" i="1"/>
  <c r="O36" i="1"/>
  <c r="V36" i="1" s="1"/>
  <c r="P36" i="1"/>
  <c r="W36" i="1" s="1"/>
  <c r="Q36" i="1"/>
  <c r="X36" i="1" s="1"/>
  <c r="N37" i="1"/>
  <c r="O37" i="1"/>
  <c r="V37" i="1" s="1"/>
  <c r="P37" i="1"/>
  <c r="W37" i="1" s="1"/>
  <c r="Q37" i="1"/>
  <c r="X37" i="1" s="1"/>
  <c r="N38" i="1"/>
  <c r="O38" i="1"/>
  <c r="V38" i="1" s="1"/>
  <c r="P38" i="1"/>
  <c r="W38" i="1" s="1"/>
  <c r="Q38" i="1"/>
  <c r="X38" i="1" s="1"/>
  <c r="N39" i="1"/>
  <c r="O39" i="1"/>
  <c r="V39" i="1" s="1"/>
  <c r="P39" i="1"/>
  <c r="W39" i="1" s="1"/>
  <c r="Q39" i="1"/>
  <c r="X39" i="1" s="1"/>
  <c r="N40" i="1"/>
  <c r="O40" i="1"/>
  <c r="V40" i="1" s="1"/>
  <c r="P40" i="1"/>
  <c r="W40" i="1" s="1"/>
  <c r="Q40" i="1"/>
  <c r="X40" i="1" s="1"/>
  <c r="N41" i="1"/>
  <c r="O41" i="1"/>
  <c r="V41" i="1" s="1"/>
  <c r="P41" i="1"/>
  <c r="W41" i="1" s="1"/>
  <c r="Q41" i="1"/>
  <c r="X41" i="1" s="1"/>
  <c r="N42" i="1"/>
  <c r="O42" i="1"/>
  <c r="V42" i="1" s="1"/>
  <c r="P42" i="1"/>
  <c r="W42" i="1" s="1"/>
  <c r="Q42" i="1"/>
  <c r="X42" i="1" s="1"/>
  <c r="N43" i="1"/>
  <c r="O43" i="1"/>
  <c r="V43" i="1" s="1"/>
  <c r="P43" i="1"/>
  <c r="W43" i="1" s="1"/>
  <c r="Q43" i="1"/>
  <c r="X43" i="1" s="1"/>
  <c r="N44" i="1"/>
  <c r="O44" i="1"/>
  <c r="V44" i="1" s="1"/>
  <c r="P44" i="1"/>
  <c r="W44" i="1" s="1"/>
  <c r="Q44" i="1"/>
  <c r="X44" i="1" s="1"/>
  <c r="N45" i="1"/>
  <c r="O45" i="1"/>
  <c r="V45" i="1" s="1"/>
  <c r="P45" i="1"/>
  <c r="W45" i="1" s="1"/>
  <c r="Q45" i="1"/>
  <c r="X45" i="1" s="1"/>
  <c r="N46" i="1"/>
  <c r="O46" i="1"/>
  <c r="V46" i="1" s="1"/>
  <c r="P46" i="1"/>
  <c r="W46" i="1" s="1"/>
  <c r="Q46" i="1"/>
  <c r="X46" i="1" s="1"/>
  <c r="N47" i="1"/>
  <c r="O47" i="1"/>
  <c r="V47" i="1" s="1"/>
  <c r="P47" i="1"/>
  <c r="W47" i="1" s="1"/>
  <c r="Q47" i="1"/>
  <c r="X47" i="1" s="1"/>
  <c r="N48" i="1"/>
  <c r="O48" i="1"/>
  <c r="V48" i="1" s="1"/>
  <c r="P48" i="1"/>
  <c r="W48" i="1" s="1"/>
  <c r="Q48" i="1"/>
  <c r="X48" i="1" s="1"/>
  <c r="N49" i="1"/>
  <c r="O49" i="1"/>
  <c r="V49" i="1" s="1"/>
  <c r="P49" i="1"/>
  <c r="W49" i="1" s="1"/>
  <c r="Q49" i="1"/>
  <c r="X49" i="1" s="1"/>
  <c r="N50" i="1"/>
  <c r="O50" i="1"/>
  <c r="V50" i="1" s="1"/>
  <c r="P50" i="1"/>
  <c r="W50" i="1" s="1"/>
  <c r="Q50" i="1"/>
  <c r="X50" i="1" s="1"/>
  <c r="N51" i="1"/>
  <c r="O51" i="1"/>
  <c r="V51" i="1" s="1"/>
  <c r="P51" i="1"/>
  <c r="W51" i="1" s="1"/>
  <c r="Q51" i="1"/>
  <c r="X51" i="1" s="1"/>
  <c r="N52" i="1"/>
  <c r="O52" i="1"/>
  <c r="V52" i="1" s="1"/>
  <c r="P52" i="1"/>
  <c r="W52" i="1" s="1"/>
  <c r="Q52" i="1"/>
  <c r="X52" i="1" s="1"/>
  <c r="N53" i="1"/>
  <c r="O53" i="1"/>
  <c r="V53" i="1" s="1"/>
  <c r="P53" i="1"/>
  <c r="W53" i="1" s="1"/>
  <c r="Q53" i="1"/>
  <c r="X53" i="1" s="1"/>
  <c r="N54" i="1"/>
  <c r="O54" i="1"/>
  <c r="V54" i="1" s="1"/>
  <c r="P54" i="1"/>
  <c r="W54" i="1" s="1"/>
  <c r="Q54" i="1"/>
  <c r="X54" i="1" s="1"/>
  <c r="N55" i="1"/>
  <c r="O55" i="1"/>
  <c r="V55" i="1" s="1"/>
  <c r="P55" i="1"/>
  <c r="W55" i="1" s="1"/>
  <c r="Q55" i="1"/>
  <c r="X55" i="1" s="1"/>
  <c r="N56" i="1"/>
  <c r="O56" i="1"/>
  <c r="V56" i="1" s="1"/>
  <c r="P56" i="1"/>
  <c r="W56" i="1" s="1"/>
  <c r="Q56" i="1"/>
  <c r="X56" i="1" s="1"/>
  <c r="N57" i="1"/>
  <c r="P57" i="1"/>
  <c r="W57" i="1" s="1"/>
  <c r="Q57" i="1"/>
  <c r="X57" i="1" s="1"/>
  <c r="N58" i="1"/>
  <c r="O58" i="1"/>
  <c r="V58" i="1" s="1"/>
  <c r="P58" i="1"/>
  <c r="W58" i="1" s="1"/>
  <c r="Q58" i="1"/>
  <c r="X58" i="1" s="1"/>
  <c r="N59" i="1"/>
  <c r="O59" i="1"/>
  <c r="V59" i="1" s="1"/>
  <c r="P59" i="1"/>
  <c r="W59" i="1" s="1"/>
  <c r="Q59" i="1"/>
  <c r="X59" i="1" s="1"/>
  <c r="N60" i="1"/>
  <c r="O60" i="1"/>
  <c r="V60" i="1" s="1"/>
  <c r="P60" i="1"/>
  <c r="W60" i="1" s="1"/>
  <c r="Q60" i="1"/>
  <c r="X60" i="1" s="1"/>
  <c r="N61" i="1"/>
  <c r="O61" i="1"/>
  <c r="V61" i="1" s="1"/>
  <c r="P61" i="1"/>
  <c r="W61" i="1" s="1"/>
  <c r="Q61" i="1"/>
  <c r="X61" i="1" s="1"/>
  <c r="N62" i="1"/>
  <c r="O62" i="1"/>
  <c r="V62" i="1" s="1"/>
  <c r="P62" i="1"/>
  <c r="W62" i="1" s="1"/>
  <c r="Q62" i="1"/>
  <c r="X62" i="1" s="1"/>
  <c r="N63" i="1"/>
  <c r="O63" i="1"/>
  <c r="V63" i="1" s="1"/>
  <c r="P63" i="1"/>
  <c r="W63" i="1" s="1"/>
  <c r="Q63" i="1"/>
  <c r="X63" i="1" s="1"/>
  <c r="N64" i="1"/>
  <c r="O64" i="1"/>
  <c r="V64" i="1" s="1"/>
  <c r="P64" i="1"/>
  <c r="W64" i="1" s="1"/>
  <c r="Q64" i="1"/>
  <c r="X64" i="1" s="1"/>
  <c r="N65" i="1"/>
  <c r="O65" i="1"/>
  <c r="V65" i="1" s="1"/>
  <c r="P65" i="1"/>
  <c r="W65" i="1" s="1"/>
  <c r="Q65" i="1"/>
  <c r="X65" i="1" s="1"/>
  <c r="N66" i="1"/>
  <c r="O66" i="1"/>
  <c r="V66" i="1" s="1"/>
  <c r="P66" i="1"/>
  <c r="W66" i="1" s="1"/>
  <c r="Q66" i="1"/>
  <c r="X66" i="1" s="1"/>
  <c r="N67" i="1"/>
  <c r="O67" i="1"/>
  <c r="V67" i="1" s="1"/>
  <c r="P67" i="1"/>
  <c r="W67" i="1" s="1"/>
  <c r="Q67" i="1"/>
  <c r="X67" i="1" s="1"/>
  <c r="N68" i="1"/>
  <c r="O68" i="1"/>
  <c r="V68" i="1" s="1"/>
  <c r="P68" i="1"/>
  <c r="W68" i="1" s="1"/>
  <c r="Q68" i="1"/>
  <c r="X68" i="1" s="1"/>
  <c r="N69" i="1"/>
  <c r="O69" i="1"/>
  <c r="V69" i="1" s="1"/>
  <c r="P69" i="1"/>
  <c r="W69" i="1" s="1"/>
  <c r="Q69" i="1"/>
  <c r="X69" i="1" s="1"/>
  <c r="N70" i="1"/>
  <c r="O70" i="1"/>
  <c r="V70" i="1" s="1"/>
  <c r="P70" i="1"/>
  <c r="W70" i="1" s="1"/>
  <c r="Q70" i="1"/>
  <c r="X70" i="1" s="1"/>
  <c r="N71" i="1"/>
  <c r="O71" i="1"/>
  <c r="V71" i="1" s="1"/>
  <c r="P71" i="1"/>
  <c r="W71" i="1" s="1"/>
  <c r="Q71" i="1"/>
  <c r="X71" i="1" s="1"/>
  <c r="N72" i="1"/>
  <c r="O72" i="1"/>
  <c r="V72" i="1" s="1"/>
  <c r="P72" i="1"/>
  <c r="W72" i="1" s="1"/>
  <c r="Q72" i="1"/>
  <c r="X72" i="1" s="1"/>
  <c r="N73" i="1"/>
  <c r="O73" i="1"/>
  <c r="V73" i="1" s="1"/>
  <c r="P73" i="1"/>
  <c r="W73" i="1" s="1"/>
  <c r="Q73" i="1"/>
  <c r="X73" i="1" s="1"/>
  <c r="N74" i="1"/>
  <c r="O74" i="1"/>
  <c r="V74" i="1" s="1"/>
  <c r="P74" i="1"/>
  <c r="W74" i="1" s="1"/>
  <c r="Q74" i="1"/>
  <c r="X74" i="1" s="1"/>
  <c r="N75" i="1"/>
  <c r="O75" i="1"/>
  <c r="V75" i="1" s="1"/>
  <c r="P75" i="1"/>
  <c r="W75" i="1" s="1"/>
  <c r="Q75" i="1"/>
  <c r="X75" i="1" s="1"/>
  <c r="N76" i="1"/>
  <c r="O76" i="1"/>
  <c r="V76" i="1" s="1"/>
  <c r="P76" i="1"/>
  <c r="W76" i="1" s="1"/>
  <c r="Q76" i="1"/>
  <c r="X76" i="1" s="1"/>
  <c r="N77" i="1"/>
  <c r="O77" i="1"/>
  <c r="V77" i="1" s="1"/>
  <c r="P77" i="1"/>
  <c r="W77" i="1" s="1"/>
  <c r="Q77" i="1"/>
  <c r="X77" i="1" s="1"/>
  <c r="N78" i="1"/>
  <c r="O78" i="1"/>
  <c r="V78" i="1" s="1"/>
  <c r="P78" i="1"/>
  <c r="W78" i="1" s="1"/>
  <c r="Q78" i="1"/>
  <c r="X78" i="1" s="1"/>
  <c r="N79" i="1"/>
  <c r="O79" i="1"/>
  <c r="V79" i="1" s="1"/>
  <c r="P79" i="1"/>
  <c r="W79" i="1" s="1"/>
  <c r="Q79" i="1"/>
  <c r="X79" i="1" s="1"/>
  <c r="N80" i="1"/>
  <c r="O80" i="1"/>
  <c r="V80" i="1" s="1"/>
  <c r="P80" i="1"/>
  <c r="W80" i="1" s="1"/>
  <c r="Q80" i="1"/>
  <c r="X80" i="1" s="1"/>
  <c r="N81" i="1"/>
  <c r="O81" i="1"/>
  <c r="V81" i="1" s="1"/>
  <c r="P81" i="1"/>
  <c r="W81" i="1" s="1"/>
  <c r="Q81" i="1"/>
  <c r="X81" i="1" s="1"/>
  <c r="N82" i="1"/>
  <c r="O82" i="1"/>
  <c r="V82" i="1" s="1"/>
  <c r="P82" i="1"/>
  <c r="W82" i="1" s="1"/>
  <c r="Q82" i="1"/>
  <c r="X82" i="1" s="1"/>
  <c r="N83" i="1"/>
  <c r="O83" i="1"/>
  <c r="V83" i="1" s="1"/>
  <c r="P83" i="1"/>
  <c r="W83" i="1" s="1"/>
  <c r="Q83" i="1"/>
  <c r="X83" i="1" s="1"/>
  <c r="N84" i="1"/>
  <c r="O84" i="1"/>
  <c r="V84" i="1" s="1"/>
  <c r="P84" i="1"/>
  <c r="W84" i="1" s="1"/>
  <c r="Q84" i="1"/>
  <c r="X84" i="1" s="1"/>
  <c r="N85" i="1"/>
  <c r="O85" i="1"/>
  <c r="V85" i="1" s="1"/>
  <c r="P85" i="1"/>
  <c r="W85" i="1" s="1"/>
  <c r="Q85" i="1"/>
  <c r="X85" i="1" s="1"/>
  <c r="N86" i="1"/>
  <c r="O86" i="1"/>
  <c r="V86" i="1" s="1"/>
  <c r="P86" i="1"/>
  <c r="W86" i="1" s="1"/>
  <c r="Q86" i="1"/>
  <c r="X86" i="1" s="1"/>
  <c r="N87" i="1"/>
  <c r="O87" i="1"/>
  <c r="V87" i="1" s="1"/>
  <c r="P87" i="1"/>
  <c r="W87" i="1" s="1"/>
  <c r="Q87" i="1"/>
  <c r="X87" i="1" s="1"/>
  <c r="N88" i="1"/>
  <c r="O88" i="1"/>
  <c r="V88" i="1" s="1"/>
  <c r="P88" i="1"/>
  <c r="W88" i="1" s="1"/>
  <c r="Q88" i="1"/>
  <c r="X88" i="1" s="1"/>
  <c r="N89" i="1"/>
  <c r="O89" i="1"/>
  <c r="V89" i="1" s="1"/>
  <c r="P89" i="1"/>
  <c r="W89" i="1" s="1"/>
  <c r="Q89" i="1"/>
  <c r="X89" i="1" s="1"/>
  <c r="N90" i="1"/>
  <c r="O90" i="1"/>
  <c r="V90" i="1" s="1"/>
  <c r="P90" i="1"/>
  <c r="W90" i="1" s="1"/>
  <c r="Q90" i="1"/>
  <c r="X90" i="1" s="1"/>
  <c r="N7" i="1"/>
  <c r="O7" i="1"/>
  <c r="V7" i="1" s="1"/>
  <c r="P7" i="1"/>
  <c r="W7" i="1" s="1"/>
  <c r="Q7" i="1"/>
  <c r="X7" i="1" s="1"/>
  <c r="N8" i="1"/>
  <c r="O8" i="1"/>
  <c r="V8" i="1" s="1"/>
  <c r="P8" i="1"/>
  <c r="W8" i="1" s="1"/>
  <c r="Q8" i="1"/>
  <c r="X8" i="1" s="1"/>
  <c r="N9" i="1"/>
  <c r="O9" i="1"/>
  <c r="V9" i="1" s="1"/>
  <c r="P9" i="1"/>
  <c r="W9" i="1" s="1"/>
  <c r="Q9" i="1"/>
  <c r="X9" i="1" s="1"/>
  <c r="N10" i="1"/>
  <c r="O10" i="1"/>
  <c r="V10" i="1" s="1"/>
  <c r="P10" i="1"/>
  <c r="W10" i="1" s="1"/>
  <c r="Q10" i="1"/>
  <c r="X10" i="1" s="1"/>
  <c r="O6" i="1"/>
  <c r="V6" i="1" s="1"/>
  <c r="P6" i="1"/>
  <c r="W6" i="1" s="1"/>
  <c r="Q6" i="1"/>
  <c r="X6" i="1" s="1"/>
  <c r="N6" i="1"/>
  <c r="E118" i="1"/>
  <c r="D118" i="1"/>
  <c r="C118" i="1"/>
  <c r="B118" i="1"/>
  <c r="E117" i="1"/>
  <c r="D117" i="1"/>
  <c r="C117" i="1"/>
  <c r="B117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1" i="1"/>
  <c r="D111" i="1"/>
  <c r="C111" i="1"/>
  <c r="E110" i="1"/>
  <c r="D110" i="1"/>
  <c r="C110" i="1"/>
  <c r="B110" i="1"/>
  <c r="E109" i="1"/>
  <c r="D109" i="1"/>
  <c r="C109" i="1"/>
  <c r="B109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</calcChain>
</file>

<file path=xl/sharedStrings.xml><?xml version="1.0" encoding="utf-8"?>
<sst xmlns="http://schemas.openxmlformats.org/spreadsheetml/2006/main" count="1365" uniqueCount="325">
  <si>
    <t>معلومات التداول</t>
  </si>
  <si>
    <t>No. of Shares Traded</t>
  </si>
  <si>
    <t>عدد الأسهم المتداولة</t>
  </si>
  <si>
    <t>No. of Transactions</t>
  </si>
  <si>
    <t>No. of Subscribed Shares</t>
  </si>
  <si>
    <t>Cash on Hand &amp; at Banks</t>
  </si>
  <si>
    <t>نقد في الصندوق ولدى البنوك</t>
  </si>
  <si>
    <t>ذمم مدينة بالصافي</t>
  </si>
  <si>
    <t>أوراق قبض</t>
  </si>
  <si>
    <t>Post Dated Cheques</t>
  </si>
  <si>
    <t>شيكات برسم التحصيل</t>
  </si>
  <si>
    <t>Inventory</t>
  </si>
  <si>
    <t>بضاعة في المخازن</t>
  </si>
  <si>
    <t>Spare Parts</t>
  </si>
  <si>
    <t>لوازم وقطع غيار</t>
  </si>
  <si>
    <t>Total Current Assets</t>
  </si>
  <si>
    <t>مجموع الموجودات المتداولة</t>
  </si>
  <si>
    <t>استثمارات طويلة الأجل</t>
  </si>
  <si>
    <t>Fixed Assets,Net</t>
  </si>
  <si>
    <t>Lands</t>
  </si>
  <si>
    <t>أراضي</t>
  </si>
  <si>
    <t>Projects in Progress</t>
  </si>
  <si>
    <t>مشاريع تحت التنفيذ</t>
  </si>
  <si>
    <t>Total Fixed Assets</t>
  </si>
  <si>
    <t>Total Assets</t>
  </si>
  <si>
    <t>Credit Banks</t>
  </si>
  <si>
    <t>Short Term Loans</t>
  </si>
  <si>
    <t>قروض قصيرة الأجل</t>
  </si>
  <si>
    <t>Accrued Part of Long Term Loans</t>
  </si>
  <si>
    <t>مجموع المطلوبات</t>
  </si>
  <si>
    <t>Corporate Bonds</t>
  </si>
  <si>
    <t>Authorized Capital</t>
  </si>
  <si>
    <t>رأس المال المصرح به</t>
  </si>
  <si>
    <t>Subscribed Capital</t>
  </si>
  <si>
    <t>رأس المال المكتتب به</t>
  </si>
  <si>
    <t>رأس المال المدفوع</t>
  </si>
  <si>
    <t>Compulsory Reserves</t>
  </si>
  <si>
    <t>Voluntary Reserve</t>
  </si>
  <si>
    <t>Other Reserves</t>
  </si>
  <si>
    <t>الاحتياطات الأخرى</t>
  </si>
  <si>
    <t>Issuance Discount</t>
  </si>
  <si>
    <t>خصم اصدار</t>
  </si>
  <si>
    <t>Treasury Stocks</t>
  </si>
  <si>
    <t>أسهم خزينة</t>
  </si>
  <si>
    <t>Proposed Cash Dividends</t>
  </si>
  <si>
    <t>أرباح مقترح توزيعها</t>
  </si>
  <si>
    <t>Proposed Stock Dividends</t>
  </si>
  <si>
    <t>أسهم مقترح توزيعها</t>
  </si>
  <si>
    <t>Accumulated Change in Fair Value</t>
  </si>
  <si>
    <t>Retained Earnings</t>
  </si>
  <si>
    <t>Total Shareholders Equity</t>
  </si>
  <si>
    <t>مجموع حقوق المساهمين</t>
  </si>
  <si>
    <t>Minority Interest</t>
  </si>
  <si>
    <t>حقوق الأقلية</t>
  </si>
  <si>
    <t>مجموع المطلوبات وحقوق المساهمين</t>
  </si>
  <si>
    <t>Gross Profit</t>
  </si>
  <si>
    <t>Net Income before Tax</t>
  </si>
  <si>
    <t>Income Tax (Period)</t>
  </si>
  <si>
    <t>ضريبة دخل السنة</t>
  </si>
  <si>
    <t>ضريبة دخل سنوات سابقة</t>
  </si>
  <si>
    <t>رسوم الجامعات والبحث العلمي وصندوق التعليم</t>
  </si>
  <si>
    <t>Net Income</t>
  </si>
  <si>
    <t>صافي الربح</t>
  </si>
  <si>
    <t>Net Income Pertains to Shareholders</t>
  </si>
  <si>
    <t>النقد وما في حكمه في بداية السنة</t>
  </si>
  <si>
    <t>Electrical Industries Sector</t>
  </si>
  <si>
    <t>قطاع الصناعات الكهربائية</t>
  </si>
  <si>
    <t>Trading Information</t>
  </si>
  <si>
    <t>Value Traded (JD)</t>
  </si>
  <si>
    <t>(حجم التداول (دينار</t>
  </si>
  <si>
    <t>عدد العقود المنفذة</t>
  </si>
  <si>
    <t xml:space="preserve">عدد الأسهم المكتتب بها </t>
  </si>
  <si>
    <t>Market Capitalization (JD)</t>
  </si>
  <si>
    <t>(القيمة السوقية (دينار</t>
  </si>
  <si>
    <t>Assets(JD)</t>
  </si>
  <si>
    <t>( الموجودات (دينار</t>
  </si>
  <si>
    <t>Account Receivables, Net</t>
  </si>
  <si>
    <t>Notes_Receivable</t>
  </si>
  <si>
    <t xml:space="preserve">Short Term Investments </t>
  </si>
  <si>
    <t xml:space="preserve">إستثمارات قصيرة الأجل  </t>
  </si>
  <si>
    <t xml:space="preserve">Long Term Investments </t>
  </si>
  <si>
    <t xml:space="preserve">موجودات ثابتة - صافي بعد الإستهلاك </t>
  </si>
  <si>
    <t xml:space="preserve">مجموع الموجودات الثابتة </t>
  </si>
  <si>
    <t xml:space="preserve">Other Assets </t>
  </si>
  <si>
    <t xml:space="preserve">موجودات أخرى </t>
  </si>
  <si>
    <t xml:space="preserve">مجموع الموجودات </t>
  </si>
  <si>
    <t>Liabilities &amp; Owners Equity</t>
  </si>
  <si>
    <t>المطلوبات وحقوق المساهمين</t>
  </si>
  <si>
    <t>Liabilities(JD)</t>
  </si>
  <si>
    <t>( المطلوبات (دينار</t>
  </si>
  <si>
    <t xml:space="preserve">Accounts and Notes Payable </t>
  </si>
  <si>
    <t xml:space="preserve">ذمم دائنة وأوراق دفع </t>
  </si>
  <si>
    <t xml:space="preserve">بنوك دائنة 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</si>
  <si>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</si>
  <si>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</si>
  <si>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</si>
  <si>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</si>
  <si>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</si>
  <si>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اسناد قرض</t>
  </si>
  <si>
    <t xml:space="preserve">Other Liabilities </t>
  </si>
  <si>
    <t xml:space="preserve">مطلوبات أخرى </t>
  </si>
  <si>
    <t xml:space="preserve">Total Liabilities </t>
  </si>
  <si>
    <t>Shareholders Equity (JD)</t>
  </si>
  <si>
    <t>(حقوق المساهمين (دينار</t>
  </si>
  <si>
    <t>Paid-in Capital</t>
  </si>
  <si>
    <t xml:space="preserve">احتياطي إجباري </t>
  </si>
  <si>
    <t xml:space="preserve">احتياطي اختياري </t>
  </si>
  <si>
    <t>Issuance Premium</t>
  </si>
  <si>
    <t>علاوة اصدار</t>
  </si>
  <si>
    <t xml:space="preserve">التغير المتراكم في القيمةالعادلة </t>
  </si>
  <si>
    <t xml:space="preserve">أرباح ( خسائر) مدورة </t>
  </si>
  <si>
    <t xml:space="preserve">Total Liabilities &amp; Shareholders Equity </t>
  </si>
  <si>
    <t xml:space="preserve"> Income Statement (JD)</t>
  </si>
  <si>
    <t>(بيان الدخل (دينار</t>
  </si>
  <si>
    <t>Sales, Net</t>
  </si>
  <si>
    <t xml:space="preserve">صافي المبيعات </t>
  </si>
  <si>
    <t xml:space="preserve">Cost of Goods Sold </t>
  </si>
  <si>
    <t xml:space="preserve">تكاليف المبيعات </t>
  </si>
  <si>
    <t xml:space="preserve">إجمالي الربح من العمليات </t>
  </si>
  <si>
    <t xml:space="preserve">General and Administrative/ Expenses </t>
  </si>
  <si>
    <t xml:space="preserve">المصاريف الإدارية والعمومية </t>
  </si>
  <si>
    <t xml:space="preserve">Selling and Distrbution Expenses </t>
  </si>
  <si>
    <t xml:space="preserve">مصاريف البيع والتوزيع 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</si>
  <si>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</si>
  <si>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</si>
  <si>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</si>
  <si>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</si>
  <si>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</si>
  <si>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</si>
  <si>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</si>
  <si>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</si>
  <si>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</si>
  <si>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</si>
  <si>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>Income Before Interest&amp; Tax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</si>
  <si>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</si>
  <si>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</si>
  <si>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</si>
  <si>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صافي الربح قبل الضريبة والرسوم</t>
  </si>
  <si>
    <t>Income Tax ( Previous Years)</t>
  </si>
  <si>
    <t>Universities and Research Train Fees</t>
  </si>
  <si>
    <t>Board of Directors Remuniration</t>
  </si>
  <si>
    <t>مكافأة أعضاء مجلس الإدارة</t>
  </si>
  <si>
    <t>صافي الربح العائد لمساهمي الشركة</t>
  </si>
  <si>
    <t>Cash Flow (JD)</t>
  </si>
  <si>
    <t>( التدفقات النقدية (دينار</t>
  </si>
  <si>
    <t>Cash Balance (Beginning)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</si>
  <si>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</si>
  <si>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</si>
  <si>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</si>
  <si>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</si>
  <si>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</si>
  <si>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</si>
  <si>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</si>
  <si>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</si>
  <si>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</si>
  <si>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</si>
  <si>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</si>
  <si>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</si>
  <si>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</si>
  <si>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</si>
  <si>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</si>
  <si>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الأرباح الموزعة للسهم الواحد (دينار) </t>
  </si>
  <si>
    <t>Book Value Per Share (JD)</t>
  </si>
  <si>
    <t xml:space="preserve">القيمة الدفترية للسهم الواحد (دينار)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</si>
  <si>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</si>
  <si>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</si>
  <si>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</si>
  <si>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</si>
  <si>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</si>
  <si>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</si>
  <si>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</si>
  <si>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القيمة السوقية الى القيمة الدفترية (مرة)</t>
  </si>
  <si>
    <t>Gross Margin %</t>
  </si>
  <si>
    <t>اجمالي الربح من العمليات الى المبيعات %</t>
  </si>
  <si>
    <t>Margin Before Interest and Tax %</t>
  </si>
  <si>
    <t>صافي الربح قبل الفوائد والضريبة الى المبيعات %</t>
  </si>
  <si>
    <t xml:space="preserve">Profit Margin % </t>
  </si>
  <si>
    <t>صافي الربح الى المبيعات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</si>
  <si>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</si>
  <si>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</si>
  <si>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</si>
  <si>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</si>
  <si>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</si>
  <si>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</si>
  <si>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</si>
  <si>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</si>
  <si>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</si>
  <si>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 xml:space="preserve">معدل تغطية الفوائد ( مرة ) </t>
  </si>
  <si>
    <t>Total Assets Turnover (Times )</t>
  </si>
  <si>
    <t xml:space="preserve">معدل دوران الموجودات ( مرة) </t>
  </si>
  <si>
    <t>Fixed Assets Turnover (Times)</t>
  </si>
  <si>
    <t xml:space="preserve">معدل دوران الموجودات الثابتة ( مرة ) </t>
  </si>
  <si>
    <t>Working Capital Turnover (Times)</t>
  </si>
  <si>
    <t xml:space="preserve">معدل دوران رأس المال العامل ( مرة) </t>
  </si>
  <si>
    <t>Current Ratio (Times)</t>
  </si>
  <si>
    <t xml:space="preserve">نسبة التداول ( مرة ) </t>
  </si>
  <si>
    <t>Working Capital (JD)</t>
  </si>
  <si>
    <t xml:space="preserve">رأس المال العامل ( دينار) </t>
  </si>
  <si>
    <t>Trading_information</t>
  </si>
  <si>
    <t>Value Traded(JD)</t>
  </si>
  <si>
    <t xml:space="preserve">(حجم التداول)دينار </t>
  </si>
  <si>
    <t xml:space="preserve">عدد العقود المنفذة </t>
  </si>
  <si>
    <t>عدد الأسهم المكتتب بها</t>
  </si>
  <si>
    <t>Market Capitalization</t>
  </si>
  <si>
    <t xml:space="preserve">(القيمة السوقية)دينار </t>
  </si>
  <si>
    <t>Assets</t>
  </si>
  <si>
    <t>(الموجودات)دينار</t>
  </si>
  <si>
    <t>Accounts Receivables,Net</t>
  </si>
  <si>
    <t>notes_receivable</t>
  </si>
  <si>
    <t>Short Term Investments</t>
  </si>
  <si>
    <t>استثمارات قصيرة الأجل</t>
  </si>
  <si>
    <t>Long Term Investments</t>
  </si>
  <si>
    <t>موجودات ثابتة-صافي بعد الاستهلاك</t>
  </si>
  <si>
    <t>مجموع الموجودات الثابتة</t>
  </si>
  <si>
    <t>Other Assets</t>
  </si>
  <si>
    <t>موجودات أخرى</t>
  </si>
  <si>
    <t>مجموع الموجودات</t>
  </si>
  <si>
    <t>Liabilities and Shareholders Equity</t>
  </si>
  <si>
    <t>المطلوبات و حقوق المساهمين</t>
  </si>
  <si>
    <t>Liabilities</t>
  </si>
  <si>
    <t>(المطلوبات )دينار</t>
  </si>
  <si>
    <t>Accounts &amp; Notes Payable</t>
  </si>
  <si>
    <t>الذمم الدائنة وأوراق الدفع</t>
  </si>
  <si>
    <t>البنوك الدائنة</t>
  </si>
  <si>
    <t>الجزء المستحق من القرض الطويل الأجل</t>
  </si>
  <si>
    <t>Total Current Liabilities</t>
  </si>
  <si>
    <t>Long Term Loans &amp; Notes Payable</t>
  </si>
  <si>
    <t>قروض وأوراق الدفع الطويلة الأجل</t>
  </si>
  <si>
    <t>اسناد القرض</t>
  </si>
  <si>
    <t>Other Liabilities</t>
  </si>
  <si>
    <t>مطلوبات أخرى</t>
  </si>
  <si>
    <t>Total Liabilities</t>
  </si>
  <si>
    <t>ShareHolders Equity(JD)</t>
  </si>
  <si>
    <t>(حقوق المساهمين)دينار</t>
  </si>
  <si>
    <t>Paid in Capital</t>
  </si>
  <si>
    <t>احتياطي قانوني</t>
  </si>
  <si>
    <t>احتياطي اختياري</t>
  </si>
  <si>
    <t>Issuance Premuim</t>
  </si>
  <si>
    <t>علاوة الاصدار</t>
  </si>
  <si>
    <t>التغير المتراكم في القيمة العادلة</t>
  </si>
  <si>
    <t>الأرباح)الخسائر( المدورة</t>
  </si>
  <si>
    <t>Total Liabilities &amp; Shareholders Equity</t>
  </si>
  <si>
    <t>Income Statement</t>
  </si>
  <si>
    <t>(بيان الدخل)دينار</t>
  </si>
  <si>
    <t>Sales,Net</t>
  </si>
  <si>
    <t>صافي المبيعات</t>
  </si>
  <si>
    <t>Cost of Goods Sold</t>
  </si>
  <si>
    <t>تكاليف المبيعات</t>
  </si>
  <si>
    <t xml:space="preserve"> اجمالي الربح من العمليات</t>
  </si>
  <si>
    <t>General &amp; Administrative Expenses</t>
  </si>
  <si>
    <t>المصاريف الادارية والعمومية</t>
  </si>
  <si>
    <t>Selling &amp; Distribution Expenses</t>
  </si>
  <si>
    <t>مصاريف البيع والتسويق</t>
  </si>
  <si>
    <t>Depreciation(Period)</t>
  </si>
  <si>
    <t>الاستهلاكات للفترة</t>
  </si>
  <si>
    <t>Other Operating Expenses</t>
  </si>
  <si>
    <t>مصاريف تشغيلية أخرى</t>
  </si>
  <si>
    <t>Net Operational Income</t>
  </si>
  <si>
    <t>صافي الربح التشغيلي</t>
  </si>
  <si>
    <t>Other Revenues</t>
  </si>
  <si>
    <t>ايرادات أخرى</t>
  </si>
  <si>
    <t>Other Expenses</t>
  </si>
  <si>
    <t>مصاريف أخرى</t>
  </si>
  <si>
    <t>Income Before Interest &amp; Tax</t>
  </si>
  <si>
    <t>صافي الربح قبل الفوائد الضريبة</t>
  </si>
  <si>
    <t>Interest Expenses</t>
  </si>
  <si>
    <t>مصاريف فوائد بنكية</t>
  </si>
  <si>
    <t>صافي الربح قبل الضريبة</t>
  </si>
  <si>
    <t>Income Tax(Previous Years)</t>
  </si>
  <si>
    <t>Universities &amp; Research Train Fees</t>
  </si>
  <si>
    <t>Board Directors Remuniration</t>
  </si>
  <si>
    <t>مكافأة أعضاء مجلس الادارة</t>
  </si>
  <si>
    <t>ربح السنة العائد لمساهمي الشركة</t>
  </si>
  <si>
    <t xml:space="preserve"> Cash Flow(JD)</t>
  </si>
  <si>
    <t>(التدفقات النقدية)دينار</t>
  </si>
  <si>
    <t>Cash Balance (beginning)</t>
  </si>
  <si>
    <t>Net Cash Flow From (Used in) Operating Activities</t>
  </si>
  <si>
    <t>صافي التدفق النقدي من)المستخدم في( عمليات التشغيل</t>
  </si>
  <si>
    <t>Net Cash Flow From (Used in) Investing Activities</t>
  </si>
  <si>
    <t>صافي التدفق النقدي من)المستخدم في( عمليات الاستثمار</t>
  </si>
  <si>
    <t>Net Cash Flow From (Used in) Financial Activities</t>
  </si>
  <si>
    <t>صافي التدفق النقدي من)المستخدم في( عمليات التمويل</t>
  </si>
  <si>
    <t>Cash Balance(Ending)</t>
  </si>
  <si>
    <t>النقد وما في حكمه نهاية السنة</t>
  </si>
  <si>
    <t>UNITED CABLE INDUSTRIES</t>
  </si>
  <si>
    <t>مصانع الكابلات المتحدة</t>
  </si>
  <si>
    <t>Par Value / Share (JD)</t>
  </si>
  <si>
    <t>(القيمة الاسمية للسهم (دينار</t>
  </si>
  <si>
    <t>Closing Price (JD)</t>
  </si>
  <si>
    <t>(سعر الاغلاق (دينار</t>
  </si>
  <si>
    <t>Fiscal Year Ended</t>
  </si>
  <si>
    <t>تاريخ انتهاء السنة المالية</t>
  </si>
  <si>
    <t>Assets (JD)</t>
  </si>
  <si>
    <t>(الموجودات (دينار</t>
  </si>
  <si>
    <t>Notes Receivable</t>
  </si>
  <si>
    <t>بضاعة</t>
  </si>
  <si>
    <t>Fixed Assets, Net</t>
  </si>
  <si>
    <t>Liabilities (JD)</t>
  </si>
  <si>
    <t>(المطلوبات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</si>
  <si>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</si>
  <si>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</si>
  <si>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</si>
  <si>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</si>
  <si>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 xml:space="preserve">General and Administrative Expenses </t>
  </si>
  <si>
    <t xml:space="preserve">Selling and Distribution Expenses </t>
  </si>
  <si>
    <t>Depreciation (period)</t>
  </si>
  <si>
    <t>ARAB ELECTRICAL INDUSTRIES</t>
  </si>
  <si>
    <t>العربية للصناعات الكهربائية</t>
  </si>
  <si>
    <t>MIDDLE EAST SPECIALIZED CABLES COMPANY /MESC_JORDAN PLC</t>
  </si>
  <si>
    <t>الشرق الأوسط للكابلات المتخصصة / مسك_الأردن</t>
  </si>
  <si>
    <t>NATIONAL CABLE &amp; WIRE MANUFACTURING</t>
  </si>
  <si>
    <t>الوطنية لصناعة الكوابل والأسلاك الكهربائية</t>
  </si>
  <si>
    <t>MIDDLE EAST COMPLEX FOR ENG., ELECTRONICS &amp; HEAVY INDUSTRIES</t>
  </si>
  <si>
    <t>مجمع الشرق الاوسط للصناعات الهندسية والالكترونية والثقيلة</t>
  </si>
  <si>
    <t>عدد الأسهم المدرجة</t>
  </si>
  <si>
    <t>No. of Listed Shares</t>
  </si>
  <si>
    <t>Cash Dividends</t>
  </si>
  <si>
    <t>Stock Dividends</t>
  </si>
  <si>
    <t>Non-controlling Interest</t>
  </si>
  <si>
    <t>أرباح موزعة</t>
  </si>
  <si>
    <t>أسهم موزعة</t>
  </si>
  <si>
    <t xml:space="preserve">التغير المتراكم في القيمة العادلة </t>
  </si>
  <si>
    <t>حقوق غير المسيطرين</t>
  </si>
  <si>
    <t>قطاع الصناعات الكهربائية*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</si>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</sst>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#,##0_-;[Red]\-#,##0"/>
    <numFmt numFmtId="166" formatCode="_-* #,##0_-;_-* #,##0\-;_-* &quot;-&quot;??_-;_-@_-"/>
  </numFmts>
  <fonts count="3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name val="Times New Roman"/>
      <family val="1"/>
    </font>
    <font>
      <sz val="12"/>
      <name val="Arabic Transparent"/>
      <charset val="178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u/>
      <sz val="12"/>
      <color indexed="18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Arabic Transparent"/>
      <charset val="178"/>
    </font>
    <font>
      <u/>
      <sz val="12"/>
      <color indexed="18"/>
      <name val="Arabic Transparent"/>
      <charset val="178"/>
    </font>
    <font>
      <sz val="12"/>
      <color indexed="62"/>
      <name val="Times New Roman"/>
      <family val="1"/>
    </font>
    <font>
      <sz val="10"/>
      <color indexed="18"/>
      <name val="Arabic Transparent"/>
      <charset val="17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vertical="center"/>
    </xf>
    <xf numFmtId="3" fontId="24" fillId="0" borderId="12" xfId="0" applyNumberFormat="1" applyFont="1" applyBorder="1" applyAlignment="1">
      <alignment horizontal="center" vertical="center"/>
    </xf>
    <xf numFmtId="0" fontId="25" fillId="0" borderId="12" xfId="0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vertical="center"/>
    </xf>
    <xf numFmtId="3" fontId="24" fillId="0" borderId="13" xfId="0" applyNumberFormat="1" applyFont="1" applyBorder="1" applyAlignment="1">
      <alignment horizontal="center" vertical="center"/>
    </xf>
    <xf numFmtId="0" fontId="25" fillId="0" borderId="13" xfId="0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5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38" fontId="24" fillId="0" borderId="0" xfId="0" applyNumberFormat="1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38" fontId="28" fillId="0" borderId="0" xfId="0" applyNumberFormat="1" applyFont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25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38" fontId="24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2" fontId="24" fillId="0" borderId="10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2" fontId="24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horizontal="center" vertical="center"/>
    </xf>
    <xf numFmtId="2" fontId="24" fillId="0" borderId="13" xfId="0" applyNumberFormat="1" applyFont="1" applyFill="1" applyBorder="1" applyAlignment="1">
      <alignment horizontal="center" vertical="center"/>
    </xf>
    <xf numFmtId="2" fontId="24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1" fontId="24" fillId="0" borderId="11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1" fontId="24" fillId="0" borderId="17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4" fontId="24" fillId="0" borderId="0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3" fontId="0" fillId="0" borderId="0" xfId="0" applyNumberFormat="1"/>
    <xf numFmtId="0" fontId="27" fillId="0" borderId="0" xfId="0" applyFont="1" applyFill="1" applyAlignment="1">
      <alignment vertical="center"/>
    </xf>
    <xf numFmtId="0" fontId="32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14" fontId="24" fillId="0" borderId="13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38" fontId="24" fillId="0" borderId="10" xfId="0" applyNumberFormat="1" applyFont="1" applyBorder="1" applyAlignment="1">
      <alignment horizontal="center" vertical="center"/>
    </xf>
    <xf numFmtId="38" fontId="24" fillId="0" borderId="12" xfId="0" applyNumberFormat="1" applyFont="1" applyBorder="1" applyAlignment="1">
      <alignment horizontal="center" vertical="center"/>
    </xf>
    <xf numFmtId="38" fontId="24" fillId="0" borderId="13" xfId="0" applyNumberFormat="1" applyFont="1" applyBorder="1" applyAlignment="1">
      <alignment horizontal="center" vertical="center"/>
    </xf>
    <xf numFmtId="0" fontId="25" fillId="0" borderId="14" xfId="0" applyFont="1" applyFill="1" applyBorder="1" applyAlignment="1">
      <alignment horizontal="right" vertical="center"/>
    </xf>
    <xf numFmtId="165" fontId="24" fillId="0" borderId="0" xfId="0" applyNumberFormat="1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right" vertical="center"/>
    </xf>
    <xf numFmtId="165" fontId="24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right" vertical="center"/>
    </xf>
    <xf numFmtId="165" fontId="22" fillId="0" borderId="0" xfId="0" applyNumberFormat="1" applyFont="1" applyAlignment="1">
      <alignment horizontal="center" vertical="center"/>
    </xf>
    <xf numFmtId="38" fontId="24" fillId="0" borderId="10" xfId="0" applyNumberFormat="1" applyFont="1" applyBorder="1" applyAlignment="1">
      <alignment horizontal="center" vertical="center"/>
    </xf>
    <xf numFmtId="38" fontId="24" fillId="0" borderId="12" xfId="0" applyNumberFormat="1" applyFont="1" applyBorder="1" applyAlignment="1">
      <alignment horizontal="center" vertical="center"/>
    </xf>
    <xf numFmtId="38" fontId="24" fillId="0" borderId="13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3" fontId="20" fillId="0" borderId="0" xfId="0" applyNumberFormat="1" applyFont="1" applyFill="1" applyAlignment="1">
      <alignment vertical="center"/>
    </xf>
    <xf numFmtId="3" fontId="24" fillId="0" borderId="0" xfId="0" applyNumberFormat="1" applyFont="1" applyAlignment="1">
      <alignment horizontal="center" vertical="center"/>
    </xf>
    <xf numFmtId="3" fontId="29" fillId="0" borderId="0" xfId="0" applyNumberFormat="1" applyFont="1" applyFill="1" applyAlignment="1">
      <alignment vertical="center"/>
    </xf>
    <xf numFmtId="3" fontId="28" fillId="0" borderId="0" xfId="0" applyNumberFormat="1" applyFont="1" applyAlignment="1">
      <alignment horizontal="center" vertical="center"/>
    </xf>
    <xf numFmtId="3" fontId="22" fillId="0" borderId="0" xfId="0" applyNumberFormat="1" applyFont="1" applyFill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3" fontId="26" fillId="0" borderId="0" xfId="0" applyNumberFormat="1" applyFont="1" applyFill="1" applyAlignment="1">
      <alignment vertical="center"/>
    </xf>
    <xf numFmtId="166" fontId="24" fillId="0" borderId="13" xfId="42" applyNumberFormat="1" applyFont="1" applyBorder="1" applyAlignment="1">
      <alignment horizontal="center" vertical="center"/>
    </xf>
    <xf numFmtId="166" fontId="24" fillId="0" borderId="10" xfId="42" applyNumberFormat="1" applyFont="1" applyFill="1" applyBorder="1" applyAlignment="1">
      <alignment horizontal="center" vertical="center"/>
    </xf>
    <xf numFmtId="166" fontId="24" fillId="0" borderId="12" xfId="42" applyNumberFormat="1" applyFont="1" applyFill="1" applyBorder="1" applyAlignment="1">
      <alignment horizontal="center" vertical="center"/>
    </xf>
    <xf numFmtId="1" fontId="24" fillId="0" borderId="12" xfId="42" applyNumberFormat="1" applyFont="1" applyFill="1" applyBorder="1" applyAlignment="1">
      <alignment horizontal="center" vertical="center"/>
    </xf>
    <xf numFmtId="166" fontId="24" fillId="0" borderId="14" xfId="42" applyNumberFormat="1" applyFont="1" applyFill="1" applyBorder="1" applyAlignment="1">
      <alignment horizontal="center" vertical="center"/>
    </xf>
    <xf numFmtId="1" fontId="24" fillId="0" borderId="11" xfId="0" applyNumberFormat="1" applyFont="1" applyBorder="1" applyAlignment="1">
      <alignment horizontal="right" vertical="center"/>
    </xf>
    <xf numFmtId="1" fontId="24" fillId="0" borderId="12" xfId="0" applyNumberFormat="1" applyFont="1" applyBorder="1" applyAlignment="1">
      <alignment horizontal="right" vertical="center"/>
    </xf>
    <xf numFmtId="1" fontId="24" fillId="0" borderId="13" xfId="0" applyNumberFormat="1" applyFont="1" applyBorder="1" applyAlignment="1">
      <alignment horizontal="right" vertical="center"/>
    </xf>
    <xf numFmtId="0" fontId="34" fillId="0" borderId="0" xfId="0" applyFont="1" applyFill="1" applyBorder="1" applyAlignment="1">
      <alignment horizontal="right" wrapText="1" readingOrder="2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583"/>
  <sheetViews>
    <sheetView workbookViewId="0">
      <selection sqref="A1:XFD1048576"/>
    </sheetView>
  </sheetViews>
  <sheetFormatPr defaultRowHeight="15"/>
  <cols>
    <col min="1" max="1" width="46.28515625" bestFit="1" customWidth="1"/>
    <col min="2" max="2" width="13.85546875" customWidth="1"/>
    <col min="3" max="3" width="12.5703125" customWidth="1"/>
    <col min="4" max="4" width="12" bestFit="1" customWidth="1"/>
    <col min="5" max="5" width="13.28515625" bestFit="1" customWidth="1"/>
    <col min="6" max="6" width="40" bestFit="1" customWidth="1"/>
    <col min="15" max="17" width="11.140625" bestFit="1" customWidth="1"/>
    <col min="20" max="21" width="12" bestFit="1" customWidth="1"/>
    <col min="22" max="22" width="9.85546875" bestFit="1" customWidth="1"/>
    <col min="23" max="23" width="10.85546875" bestFit="1" customWidth="1"/>
    <col min="24" max="24" width="10.140625" bestFit="1" customWidth="1"/>
  </cols>
  <sheetData>
    <row r="3" spans="1:24" ht="15.75">
      <c r="A3" s="1" t="s">
        <v>65</v>
      </c>
      <c r="B3" s="1"/>
      <c r="C3" s="1"/>
      <c r="D3" s="1"/>
      <c r="E3" s="2"/>
      <c r="F3" s="3" t="s">
        <v>66</v>
      </c>
    </row>
    <row r="4" spans="1:24">
      <c r="A4" s="4"/>
      <c r="B4" s="4"/>
      <c r="C4" s="5"/>
      <c r="D4" s="5"/>
      <c r="E4" s="5"/>
      <c r="F4" s="6"/>
      <c r="I4">
        <v>2010</v>
      </c>
      <c r="J4">
        <v>2009</v>
      </c>
      <c r="K4">
        <v>2008</v>
      </c>
      <c r="L4">
        <v>2007</v>
      </c>
    </row>
    <row r="5" spans="1:24" ht="18.75">
      <c r="A5" s="7" t="s">
        <v>67</v>
      </c>
      <c r="B5" s="8">
        <v>2010</v>
      </c>
      <c r="C5" s="8">
        <v>2009</v>
      </c>
      <c r="D5" s="8">
        <v>2008</v>
      </c>
      <c r="E5" s="8">
        <v>2007</v>
      </c>
      <c r="F5" s="9" t="s">
        <v>0</v>
      </c>
      <c r="H5" t="s">
        <v>198</v>
      </c>
      <c r="I5" t="s">
        <v>0</v>
      </c>
      <c r="S5">
        <v>2009</v>
      </c>
      <c r="T5">
        <v>2008</v>
      </c>
      <c r="U5">
        <v>2007</v>
      </c>
    </row>
    <row r="6" spans="1:24" ht="15.75">
      <c r="A6" s="10" t="s">
        <v>68</v>
      </c>
      <c r="B6" s="11">
        <v>17615019.52</v>
      </c>
      <c r="C6" s="11">
        <v>29312236.289999999</v>
      </c>
      <c r="D6" s="11">
        <v>74812755.700000003</v>
      </c>
      <c r="E6" s="11">
        <v>77315447.299999997</v>
      </c>
      <c r="F6" s="12" t="s">
        <v>69</v>
      </c>
      <c r="H6" t="s">
        <v>199</v>
      </c>
      <c r="I6">
        <v>17615019.52</v>
      </c>
      <c r="J6">
        <v>46489192.960000001</v>
      </c>
      <c r="K6">
        <v>458676206.17000002</v>
      </c>
      <c r="L6">
        <v>658572039.50999999</v>
      </c>
      <c r="M6" t="s">
        <v>200</v>
      </c>
      <c r="N6" s="61">
        <f>+I6-B6</f>
        <v>0</v>
      </c>
      <c r="O6" s="61">
        <f t="shared" ref="O6:Q6" si="0">+J6-C6</f>
        <v>17176956.670000002</v>
      </c>
      <c r="P6" s="61">
        <f t="shared" si="0"/>
        <v>383863450.47000003</v>
      </c>
      <c r="Q6" s="61">
        <f t="shared" si="0"/>
        <v>581256592.21000004</v>
      </c>
      <c r="S6">
        <v>11432962.109999999</v>
      </c>
      <c r="T6">
        <v>360294053.66000003</v>
      </c>
      <c r="U6">
        <v>613224043.86000001</v>
      </c>
      <c r="V6" s="61">
        <f>+S6-O6</f>
        <v>-5743994.5600000024</v>
      </c>
      <c r="W6" s="61">
        <f t="shared" ref="W6:X6" si="1">+T6-P6</f>
        <v>-23569396.810000002</v>
      </c>
      <c r="X6" s="61">
        <f t="shared" si="1"/>
        <v>31967451.649999976</v>
      </c>
    </row>
    <row r="7" spans="1:24" ht="15.75">
      <c r="A7" s="13" t="s">
        <v>1</v>
      </c>
      <c r="B7" s="14">
        <v>22281853</v>
      </c>
      <c r="C7" s="14">
        <v>31322899</v>
      </c>
      <c r="D7" s="14">
        <v>42003946</v>
      </c>
      <c r="E7" s="14">
        <v>37122801</v>
      </c>
      <c r="F7" s="15" t="s">
        <v>2</v>
      </c>
      <c r="H7" t="s">
        <v>1</v>
      </c>
      <c r="I7">
        <v>22281853</v>
      </c>
      <c r="J7">
        <v>42982127</v>
      </c>
      <c r="K7">
        <v>196536343</v>
      </c>
      <c r="L7">
        <v>270155153</v>
      </c>
      <c r="M7" t="s">
        <v>2</v>
      </c>
      <c r="N7" s="61">
        <f t="shared" ref="N7:N11" si="2">+I7-B7</f>
        <v>0</v>
      </c>
      <c r="O7" s="61">
        <f t="shared" ref="O7:O11" si="3">+J7-C7</f>
        <v>11659228</v>
      </c>
      <c r="P7" s="61">
        <f t="shared" ref="P7:P11" si="4">+K7-D7</f>
        <v>154532397</v>
      </c>
      <c r="Q7" s="61">
        <f t="shared" ref="Q7:Q11" si="5">+L7-E7</f>
        <v>233032352</v>
      </c>
      <c r="S7">
        <v>6479549</v>
      </c>
      <c r="T7">
        <v>138362982</v>
      </c>
      <c r="U7">
        <v>257506730</v>
      </c>
      <c r="V7" s="61">
        <f t="shared" ref="V7:V11" si="6">+S7-O7</f>
        <v>-5179679</v>
      </c>
      <c r="W7" s="61">
        <f t="shared" ref="W7:W11" si="7">+T7-P7</f>
        <v>-16169415</v>
      </c>
      <c r="X7" s="61">
        <f t="shared" ref="X7:X11" si="8">+U7-Q7</f>
        <v>24474378</v>
      </c>
    </row>
    <row r="8" spans="1:24" ht="15.75">
      <c r="A8" s="13" t="s">
        <v>3</v>
      </c>
      <c r="B8" s="14">
        <v>14281</v>
      </c>
      <c r="C8" s="14">
        <v>27150</v>
      </c>
      <c r="D8" s="14">
        <v>35916</v>
      </c>
      <c r="E8" s="14">
        <v>56767</v>
      </c>
      <c r="F8" s="15" t="s">
        <v>70</v>
      </c>
      <c r="H8" t="s">
        <v>3</v>
      </c>
      <c r="I8">
        <v>14281</v>
      </c>
      <c r="J8">
        <v>32975</v>
      </c>
      <c r="K8">
        <v>100427</v>
      </c>
      <c r="L8">
        <v>87812</v>
      </c>
      <c r="M8" t="s">
        <v>201</v>
      </c>
      <c r="N8" s="61">
        <f t="shared" si="2"/>
        <v>0</v>
      </c>
      <c r="O8" s="61">
        <f t="shared" si="3"/>
        <v>5825</v>
      </c>
      <c r="P8" s="61">
        <f t="shared" si="4"/>
        <v>64511</v>
      </c>
      <c r="Q8" s="61">
        <f t="shared" si="5"/>
        <v>31045</v>
      </c>
      <c r="S8">
        <v>1276</v>
      </c>
      <c r="T8">
        <v>27370</v>
      </c>
      <c r="U8">
        <v>75064</v>
      </c>
      <c r="V8" s="61">
        <f t="shared" si="6"/>
        <v>-4549</v>
      </c>
      <c r="W8" s="61">
        <f t="shared" si="7"/>
        <v>-37141</v>
      </c>
      <c r="X8" s="61">
        <f t="shared" si="8"/>
        <v>44019</v>
      </c>
    </row>
    <row r="9" spans="1:24" ht="15.75">
      <c r="A9" s="13" t="s">
        <v>4</v>
      </c>
      <c r="B9" s="14">
        <v>104188957</v>
      </c>
      <c r="C9" s="14">
        <v>104119895</v>
      </c>
      <c r="D9" s="14">
        <v>92299747</v>
      </c>
      <c r="E9" s="14">
        <v>72000000</v>
      </c>
      <c r="F9" s="15" t="s">
        <v>71</v>
      </c>
      <c r="H9" t="s">
        <v>4</v>
      </c>
      <c r="I9">
        <v>104188957</v>
      </c>
      <c r="J9">
        <v>204119895</v>
      </c>
      <c r="K9">
        <v>192299747</v>
      </c>
      <c r="L9">
        <v>132000000</v>
      </c>
      <c r="M9" t="s">
        <v>202</v>
      </c>
      <c r="N9" s="61">
        <f t="shared" si="2"/>
        <v>0</v>
      </c>
      <c r="O9" s="61">
        <f t="shared" si="3"/>
        <v>100000000</v>
      </c>
      <c r="P9" s="61">
        <f t="shared" si="4"/>
        <v>100000000</v>
      </c>
      <c r="Q9" s="61">
        <f t="shared" si="5"/>
        <v>60000000</v>
      </c>
      <c r="S9">
        <v>100000000</v>
      </c>
      <c r="T9">
        <v>100000000</v>
      </c>
      <c r="U9">
        <v>100000000</v>
      </c>
      <c r="V9" s="61">
        <f t="shared" si="6"/>
        <v>0</v>
      </c>
      <c r="W9" s="61">
        <f t="shared" si="7"/>
        <v>0</v>
      </c>
      <c r="X9" s="61">
        <f t="shared" si="8"/>
        <v>40000000</v>
      </c>
    </row>
    <row r="10" spans="1:24" ht="15.75">
      <c r="A10" s="16" t="s">
        <v>72</v>
      </c>
      <c r="B10" s="55">
        <v>74384861.640000001</v>
      </c>
      <c r="C10" s="55">
        <v>98962917.579999998</v>
      </c>
      <c r="D10" s="55">
        <v>132391115.2</v>
      </c>
      <c r="E10" s="55">
        <v>123280000</v>
      </c>
      <c r="F10" s="18" t="s">
        <v>73</v>
      </c>
      <c r="H10" t="s">
        <v>203</v>
      </c>
      <c r="I10">
        <v>74384861.640000001</v>
      </c>
      <c r="J10">
        <v>251962917.58000001</v>
      </c>
      <c r="K10">
        <v>284833777.36000001</v>
      </c>
      <c r="L10">
        <v>384085000</v>
      </c>
      <c r="M10" t="s">
        <v>204</v>
      </c>
      <c r="N10" s="61">
        <f t="shared" si="2"/>
        <v>0</v>
      </c>
      <c r="O10" s="61">
        <f t="shared" si="3"/>
        <v>153000000</v>
      </c>
      <c r="P10" s="61">
        <f t="shared" si="4"/>
        <v>152442662.16000003</v>
      </c>
      <c r="Q10" s="61">
        <f t="shared" si="5"/>
        <v>260805000</v>
      </c>
      <c r="S10">
        <v>153000000</v>
      </c>
      <c r="T10">
        <v>173000000</v>
      </c>
      <c r="U10">
        <v>252000000</v>
      </c>
      <c r="V10" s="61">
        <f t="shared" si="6"/>
        <v>0</v>
      </c>
      <c r="W10" s="61">
        <f t="shared" si="7"/>
        <v>20557337.839999974</v>
      </c>
      <c r="X10" s="61">
        <f t="shared" si="8"/>
        <v>-8805000</v>
      </c>
    </row>
    <row r="11" spans="1:24" ht="15.75">
      <c r="A11" s="58"/>
      <c r="B11" s="59"/>
      <c r="C11" s="59"/>
      <c r="D11" s="59"/>
      <c r="E11" s="59"/>
      <c r="F11" s="60"/>
      <c r="H11" t="s">
        <v>205</v>
      </c>
      <c r="I11" t="s">
        <v>206</v>
      </c>
      <c r="N11" s="61" t="e">
        <f t="shared" si="2"/>
        <v>#VALUE!</v>
      </c>
      <c r="O11" s="61">
        <f t="shared" si="3"/>
        <v>0</v>
      </c>
      <c r="P11" s="61">
        <f t="shared" si="4"/>
        <v>0</v>
      </c>
      <c r="Q11" s="61">
        <f t="shared" si="5"/>
        <v>0</v>
      </c>
      <c r="V11" s="61">
        <f t="shared" si="6"/>
        <v>0</v>
      </c>
      <c r="W11" s="61">
        <f t="shared" si="7"/>
        <v>0</v>
      </c>
      <c r="X11" s="61">
        <f t="shared" si="8"/>
        <v>0</v>
      </c>
    </row>
    <row r="12" spans="1:24" ht="15.75">
      <c r="A12" s="4"/>
      <c r="B12" s="4"/>
      <c r="C12" s="21"/>
      <c r="D12" s="21"/>
      <c r="E12" s="20"/>
      <c r="F12" s="22"/>
      <c r="N12" s="61">
        <f t="shared" ref="N12:N75" si="9">+I12-B12</f>
        <v>0</v>
      </c>
      <c r="O12" s="61">
        <f t="shared" ref="O12:O75" si="10">+J12-C12</f>
        <v>0</v>
      </c>
      <c r="P12" s="61">
        <f t="shared" ref="P12:P75" si="11">+K12-D12</f>
        <v>0</v>
      </c>
      <c r="Q12" s="61">
        <f t="shared" ref="Q12:Q75" si="12">+L12-E12</f>
        <v>0</v>
      </c>
      <c r="V12" s="61">
        <f t="shared" ref="V12:V34" si="13">+S12-O12</f>
        <v>0</v>
      </c>
      <c r="W12" s="61">
        <f t="shared" ref="W12:W34" si="14">+T12-P12</f>
        <v>0</v>
      </c>
      <c r="X12" s="61">
        <f t="shared" ref="X12:X34" si="15">+U12-Q12</f>
        <v>0</v>
      </c>
    </row>
    <row r="13" spans="1:24" ht="18.75">
      <c r="A13" s="7" t="s">
        <v>74</v>
      </c>
      <c r="B13" s="7"/>
      <c r="C13" s="23"/>
      <c r="D13" s="23"/>
      <c r="E13" s="23"/>
      <c r="F13" s="24" t="s">
        <v>75</v>
      </c>
      <c r="N13" s="61">
        <f t="shared" si="9"/>
        <v>0</v>
      </c>
      <c r="O13" s="61">
        <f t="shared" si="10"/>
        <v>0</v>
      </c>
      <c r="P13" s="61">
        <f t="shared" si="11"/>
        <v>0</v>
      </c>
      <c r="Q13" s="61">
        <f t="shared" si="12"/>
        <v>0</v>
      </c>
      <c r="V13" s="61">
        <f t="shared" si="13"/>
        <v>0</v>
      </c>
      <c r="W13" s="61">
        <f t="shared" si="14"/>
        <v>0</v>
      </c>
      <c r="X13" s="61">
        <f t="shared" si="15"/>
        <v>0</v>
      </c>
    </row>
    <row r="14" spans="1:24" ht="15.75">
      <c r="A14" s="10" t="s">
        <v>5</v>
      </c>
      <c r="B14" s="53">
        <v>4410365</v>
      </c>
      <c r="C14" s="53">
        <v>6192909</v>
      </c>
      <c r="D14" s="53">
        <v>23511766</v>
      </c>
      <c r="E14" s="53">
        <v>4493560</v>
      </c>
      <c r="F14" s="12" t="s">
        <v>6</v>
      </c>
      <c r="H14" t="s">
        <v>5</v>
      </c>
      <c r="I14">
        <v>4410365</v>
      </c>
      <c r="J14">
        <v>6645963</v>
      </c>
      <c r="K14">
        <v>25904529</v>
      </c>
      <c r="L14">
        <v>89455252</v>
      </c>
      <c r="M14" t="s">
        <v>6</v>
      </c>
      <c r="N14" s="61">
        <f t="shared" si="9"/>
        <v>0</v>
      </c>
      <c r="O14" s="61">
        <f t="shared" si="10"/>
        <v>453054</v>
      </c>
      <c r="P14" s="61">
        <f t="shared" si="11"/>
        <v>2392763</v>
      </c>
      <c r="Q14" s="61">
        <f t="shared" si="12"/>
        <v>84961692</v>
      </c>
      <c r="S14">
        <v>453054</v>
      </c>
      <c r="T14">
        <v>2392763</v>
      </c>
      <c r="U14">
        <v>84961692</v>
      </c>
      <c r="V14" s="61">
        <f t="shared" si="13"/>
        <v>0</v>
      </c>
      <c r="W14" s="61">
        <f t="shared" si="14"/>
        <v>0</v>
      </c>
      <c r="X14" s="61">
        <f t="shared" si="15"/>
        <v>0</v>
      </c>
    </row>
    <row r="15" spans="1:24" ht="15.75">
      <c r="A15" s="13" t="s">
        <v>76</v>
      </c>
      <c r="B15" s="54">
        <v>26312744</v>
      </c>
      <c r="C15" s="54">
        <v>37935022</v>
      </c>
      <c r="D15" s="54">
        <v>38124561</v>
      </c>
      <c r="E15" s="54">
        <v>28750650</v>
      </c>
      <c r="F15" s="25" t="s">
        <v>7</v>
      </c>
      <c r="H15" t="s">
        <v>207</v>
      </c>
      <c r="I15">
        <v>26312744</v>
      </c>
      <c r="J15">
        <v>84222596</v>
      </c>
      <c r="K15">
        <v>83085655</v>
      </c>
      <c r="L15">
        <v>89391855</v>
      </c>
      <c r="M15" t="s">
        <v>7</v>
      </c>
      <c r="N15" s="61">
        <f t="shared" si="9"/>
        <v>0</v>
      </c>
      <c r="O15" s="61">
        <f t="shared" si="10"/>
        <v>46287574</v>
      </c>
      <c r="P15" s="61">
        <f t="shared" si="11"/>
        <v>44961094</v>
      </c>
      <c r="Q15" s="61">
        <f t="shared" si="12"/>
        <v>60641205</v>
      </c>
      <c r="S15">
        <v>46287574</v>
      </c>
      <c r="T15">
        <v>44961094</v>
      </c>
      <c r="U15">
        <v>60641205</v>
      </c>
      <c r="V15" s="61">
        <f t="shared" si="13"/>
        <v>0</v>
      </c>
      <c r="W15" s="61">
        <f t="shared" si="14"/>
        <v>0</v>
      </c>
      <c r="X15" s="61">
        <f t="shared" si="15"/>
        <v>0</v>
      </c>
    </row>
    <row r="16" spans="1:24" ht="15.75">
      <c r="A16" s="13" t="s">
        <v>77</v>
      </c>
      <c r="B16" s="54">
        <v>0</v>
      </c>
      <c r="C16" s="54">
        <v>0</v>
      </c>
      <c r="D16" s="54">
        <v>0</v>
      </c>
      <c r="E16" s="54">
        <v>0</v>
      </c>
      <c r="F16" s="25" t="s">
        <v>8</v>
      </c>
      <c r="H16" t="s">
        <v>208</v>
      </c>
      <c r="I16">
        <v>0</v>
      </c>
      <c r="J16">
        <v>0</v>
      </c>
      <c r="K16">
        <v>0</v>
      </c>
      <c r="L16">
        <v>0</v>
      </c>
      <c r="M16" t="s">
        <v>8</v>
      </c>
      <c r="N16" s="61">
        <f t="shared" si="9"/>
        <v>0</v>
      </c>
      <c r="O16" s="61">
        <f t="shared" si="10"/>
        <v>0</v>
      </c>
      <c r="P16" s="61">
        <f t="shared" si="11"/>
        <v>0</v>
      </c>
      <c r="Q16" s="61">
        <f t="shared" si="12"/>
        <v>0</v>
      </c>
      <c r="S16">
        <v>0</v>
      </c>
      <c r="T16">
        <v>0</v>
      </c>
      <c r="U16">
        <v>0</v>
      </c>
      <c r="V16" s="61">
        <f t="shared" si="13"/>
        <v>0</v>
      </c>
      <c r="W16" s="61">
        <f t="shared" si="14"/>
        <v>0</v>
      </c>
      <c r="X16" s="61">
        <f t="shared" si="15"/>
        <v>0</v>
      </c>
    </row>
    <row r="17" spans="1:24" ht="15.75">
      <c r="A17" s="13" t="s">
        <v>9</v>
      </c>
      <c r="B17" s="54">
        <v>15621039</v>
      </c>
      <c r="C17" s="54">
        <v>15503523</v>
      </c>
      <c r="D17" s="54">
        <v>10803802</v>
      </c>
      <c r="E17" s="54">
        <v>8193232</v>
      </c>
      <c r="F17" s="25" t="s">
        <v>10</v>
      </c>
      <c r="H17" t="s">
        <v>9</v>
      </c>
      <c r="I17">
        <v>15621039</v>
      </c>
      <c r="J17">
        <v>38026512</v>
      </c>
      <c r="K17">
        <v>36804149</v>
      </c>
      <c r="L17">
        <v>41517302</v>
      </c>
      <c r="M17" t="s">
        <v>10</v>
      </c>
      <c r="N17" s="61">
        <f t="shared" si="9"/>
        <v>0</v>
      </c>
      <c r="O17" s="61">
        <f t="shared" si="10"/>
        <v>22522989</v>
      </c>
      <c r="P17" s="61">
        <f t="shared" si="11"/>
        <v>26000347</v>
      </c>
      <c r="Q17" s="61">
        <f t="shared" si="12"/>
        <v>33324070</v>
      </c>
      <c r="S17">
        <v>22522989</v>
      </c>
      <c r="T17">
        <v>26000347</v>
      </c>
      <c r="U17">
        <v>33324070</v>
      </c>
      <c r="V17" s="61">
        <f t="shared" si="13"/>
        <v>0</v>
      </c>
      <c r="W17" s="61">
        <f t="shared" si="14"/>
        <v>0</v>
      </c>
      <c r="X17" s="61">
        <f t="shared" si="15"/>
        <v>0</v>
      </c>
    </row>
    <row r="18" spans="1:24" ht="15.75">
      <c r="A18" s="26" t="s">
        <v>78</v>
      </c>
      <c r="B18" s="54">
        <v>2992718</v>
      </c>
      <c r="C18" s="54">
        <v>1447695</v>
      </c>
      <c r="D18" s="54">
        <v>1675332</v>
      </c>
      <c r="E18" s="54">
        <v>1904416</v>
      </c>
      <c r="F18" s="25" t="s">
        <v>79</v>
      </c>
      <c r="H18" t="s">
        <v>209</v>
      </c>
      <c r="I18">
        <v>2992718</v>
      </c>
      <c r="J18">
        <v>7854576</v>
      </c>
      <c r="K18">
        <v>11833635</v>
      </c>
      <c r="L18">
        <v>17351527</v>
      </c>
      <c r="M18" t="s">
        <v>210</v>
      </c>
      <c r="N18" s="61">
        <f t="shared" si="9"/>
        <v>0</v>
      </c>
      <c r="O18" s="61">
        <f t="shared" si="10"/>
        <v>6406881</v>
      </c>
      <c r="P18" s="61">
        <f t="shared" si="11"/>
        <v>10158303</v>
      </c>
      <c r="Q18" s="61">
        <f t="shared" si="12"/>
        <v>15447111</v>
      </c>
      <c r="S18">
        <v>6406881</v>
      </c>
      <c r="T18">
        <v>10158303</v>
      </c>
      <c r="U18">
        <v>15447111</v>
      </c>
      <c r="V18" s="61">
        <f t="shared" si="13"/>
        <v>0</v>
      </c>
      <c r="W18" s="61">
        <f t="shared" si="14"/>
        <v>0</v>
      </c>
      <c r="X18" s="61">
        <f t="shared" si="15"/>
        <v>0</v>
      </c>
    </row>
    <row r="19" spans="1:24" ht="15.75">
      <c r="A19" s="26" t="s">
        <v>11</v>
      </c>
      <c r="B19" s="57">
        <v>52504626</v>
      </c>
      <c r="C19" s="57">
        <v>70015599</v>
      </c>
      <c r="D19" s="57">
        <v>59052940</v>
      </c>
      <c r="E19" s="57">
        <v>50448504</v>
      </c>
      <c r="F19" s="25" t="s">
        <v>12</v>
      </c>
      <c r="H19" t="s">
        <v>11</v>
      </c>
      <c r="I19">
        <v>52504626</v>
      </c>
      <c r="J19">
        <v>89890374</v>
      </c>
      <c r="K19">
        <v>102897167</v>
      </c>
      <c r="L19">
        <v>92497547</v>
      </c>
      <c r="M19" t="s">
        <v>12</v>
      </c>
      <c r="N19" s="61">
        <f t="shared" si="9"/>
        <v>0</v>
      </c>
      <c r="O19" s="61">
        <f t="shared" si="10"/>
        <v>19874775</v>
      </c>
      <c r="P19" s="61">
        <f t="shared" si="11"/>
        <v>43844227</v>
      </c>
      <c r="Q19" s="61">
        <f t="shared" si="12"/>
        <v>42049043</v>
      </c>
      <c r="S19">
        <v>19874775</v>
      </c>
      <c r="T19">
        <v>43844227</v>
      </c>
      <c r="U19">
        <v>42049043</v>
      </c>
      <c r="V19" s="61">
        <f t="shared" si="13"/>
        <v>0</v>
      </c>
      <c r="W19" s="61">
        <f t="shared" si="14"/>
        <v>0</v>
      </c>
      <c r="X19" s="61">
        <f t="shared" si="15"/>
        <v>0</v>
      </c>
    </row>
    <row r="20" spans="1:24" ht="15.75">
      <c r="A20" s="26" t="s">
        <v>13</v>
      </c>
      <c r="B20" s="54">
        <v>538033</v>
      </c>
      <c r="C20" s="54">
        <v>338497</v>
      </c>
      <c r="D20" s="54">
        <v>0</v>
      </c>
      <c r="E20" s="54">
        <v>0</v>
      </c>
      <c r="F20" s="25" t="s">
        <v>14</v>
      </c>
      <c r="H20" t="s">
        <v>13</v>
      </c>
      <c r="I20">
        <v>538033</v>
      </c>
      <c r="J20">
        <v>338497</v>
      </c>
      <c r="K20">
        <v>0</v>
      </c>
      <c r="L20">
        <v>0</v>
      </c>
      <c r="M20" t="s">
        <v>14</v>
      </c>
      <c r="N20" s="61">
        <f t="shared" si="9"/>
        <v>0</v>
      </c>
      <c r="O20" s="61">
        <f t="shared" si="10"/>
        <v>0</v>
      </c>
      <c r="P20" s="61">
        <f t="shared" si="11"/>
        <v>0</v>
      </c>
      <c r="Q20" s="61">
        <f t="shared" si="12"/>
        <v>0</v>
      </c>
      <c r="S20">
        <v>0</v>
      </c>
      <c r="T20">
        <v>0</v>
      </c>
      <c r="U20">
        <v>0</v>
      </c>
      <c r="V20" s="61">
        <f t="shared" si="13"/>
        <v>0</v>
      </c>
      <c r="W20" s="61">
        <f t="shared" si="14"/>
        <v>0</v>
      </c>
      <c r="X20" s="61">
        <f t="shared" si="15"/>
        <v>0</v>
      </c>
    </row>
    <row r="21" spans="1:24" ht="15.75">
      <c r="A21" s="13" t="s">
        <v>15</v>
      </c>
      <c r="B21" s="54">
        <v>110574949</v>
      </c>
      <c r="C21" s="54">
        <v>135820927</v>
      </c>
      <c r="D21" s="54">
        <v>138310212</v>
      </c>
      <c r="E21" s="54">
        <v>95018282</v>
      </c>
      <c r="F21" s="25" t="s">
        <v>16</v>
      </c>
      <c r="H21" t="s">
        <v>15</v>
      </c>
      <c r="I21">
        <v>110574949</v>
      </c>
      <c r="J21">
        <v>251152437</v>
      </c>
      <c r="K21">
        <v>297548030</v>
      </c>
      <c r="L21">
        <v>353076358</v>
      </c>
      <c r="M21" t="s">
        <v>16</v>
      </c>
      <c r="N21" s="61">
        <f t="shared" si="9"/>
        <v>0</v>
      </c>
      <c r="O21" s="61">
        <f t="shared" si="10"/>
        <v>115331510</v>
      </c>
      <c r="P21" s="61">
        <f t="shared" si="11"/>
        <v>159237818</v>
      </c>
      <c r="Q21" s="61">
        <f t="shared" si="12"/>
        <v>258058076</v>
      </c>
      <c r="S21">
        <v>115331510</v>
      </c>
      <c r="T21">
        <v>159237818</v>
      </c>
      <c r="U21">
        <v>258058076</v>
      </c>
      <c r="V21" s="61">
        <f t="shared" si="13"/>
        <v>0</v>
      </c>
      <c r="W21" s="61">
        <f t="shared" si="14"/>
        <v>0</v>
      </c>
      <c r="X21" s="61">
        <f t="shared" si="15"/>
        <v>0</v>
      </c>
    </row>
    <row r="22" spans="1:24" ht="15.75">
      <c r="A22" s="13" t="s">
        <v>80</v>
      </c>
      <c r="B22" s="54">
        <v>9626960</v>
      </c>
      <c r="C22" s="54">
        <v>9099694</v>
      </c>
      <c r="D22" s="54">
        <v>7030613</v>
      </c>
      <c r="E22" s="54">
        <v>5217012</v>
      </c>
      <c r="F22" s="25" t="s">
        <v>17</v>
      </c>
      <c r="H22" t="s">
        <v>211</v>
      </c>
      <c r="I22">
        <v>9626960</v>
      </c>
      <c r="J22">
        <v>33373173</v>
      </c>
      <c r="K22">
        <v>48438154</v>
      </c>
      <c r="L22">
        <v>40267370</v>
      </c>
      <c r="M22" t="s">
        <v>17</v>
      </c>
      <c r="N22" s="61">
        <f t="shared" si="9"/>
        <v>0</v>
      </c>
      <c r="O22" s="61">
        <f t="shared" si="10"/>
        <v>24273479</v>
      </c>
      <c r="P22" s="61">
        <f t="shared" si="11"/>
        <v>41407541</v>
      </c>
      <c r="Q22" s="61">
        <f t="shared" si="12"/>
        <v>35050358</v>
      </c>
      <c r="S22">
        <v>24273479</v>
      </c>
      <c r="T22">
        <v>41407541</v>
      </c>
      <c r="U22">
        <v>35050358</v>
      </c>
      <c r="V22" s="61">
        <f t="shared" si="13"/>
        <v>0</v>
      </c>
      <c r="W22" s="61">
        <f t="shared" si="14"/>
        <v>0</v>
      </c>
      <c r="X22" s="61">
        <f t="shared" si="15"/>
        <v>0</v>
      </c>
    </row>
    <row r="23" spans="1:24" ht="15.75">
      <c r="A23" s="13" t="s">
        <v>18</v>
      </c>
      <c r="B23" s="54">
        <v>63161080</v>
      </c>
      <c r="C23" s="54">
        <v>66903074</v>
      </c>
      <c r="D23" s="54">
        <v>58960676</v>
      </c>
      <c r="E23" s="54">
        <v>25724151</v>
      </c>
      <c r="F23" s="25" t="s">
        <v>81</v>
      </c>
      <c r="H23" t="s">
        <v>18</v>
      </c>
      <c r="I23">
        <v>63161080</v>
      </c>
      <c r="J23">
        <v>120747247</v>
      </c>
      <c r="K23">
        <v>137198108</v>
      </c>
      <c r="L23">
        <v>90502484</v>
      </c>
      <c r="M23" t="s">
        <v>212</v>
      </c>
      <c r="N23" s="61">
        <f t="shared" si="9"/>
        <v>0</v>
      </c>
      <c r="O23" s="61">
        <f t="shared" si="10"/>
        <v>53844173</v>
      </c>
      <c r="P23" s="61">
        <f t="shared" si="11"/>
        <v>78237432</v>
      </c>
      <c r="Q23" s="61">
        <f t="shared" si="12"/>
        <v>64778333</v>
      </c>
      <c r="S23">
        <v>53844173</v>
      </c>
      <c r="T23">
        <v>78237432</v>
      </c>
      <c r="U23">
        <v>64778333</v>
      </c>
      <c r="V23" s="61">
        <f t="shared" si="13"/>
        <v>0</v>
      </c>
      <c r="W23" s="61">
        <f t="shared" si="14"/>
        <v>0</v>
      </c>
      <c r="X23" s="61">
        <f t="shared" si="15"/>
        <v>0</v>
      </c>
    </row>
    <row r="24" spans="1:24" ht="15.75">
      <c r="A24" s="13" t="s">
        <v>19</v>
      </c>
      <c r="B24" s="57">
        <v>0</v>
      </c>
      <c r="C24" s="57">
        <v>0</v>
      </c>
      <c r="D24" s="57">
        <v>0</v>
      </c>
      <c r="E24" s="57">
        <v>0</v>
      </c>
      <c r="F24" s="25" t="s">
        <v>20</v>
      </c>
      <c r="H24" t="s">
        <v>19</v>
      </c>
      <c r="I24">
        <v>0</v>
      </c>
      <c r="J24">
        <v>0</v>
      </c>
      <c r="K24">
        <v>0</v>
      </c>
      <c r="L24">
        <v>0</v>
      </c>
      <c r="M24" t="s">
        <v>20</v>
      </c>
      <c r="N24" s="61">
        <f t="shared" si="9"/>
        <v>0</v>
      </c>
      <c r="O24" s="61">
        <f t="shared" si="10"/>
        <v>0</v>
      </c>
      <c r="P24" s="61">
        <f t="shared" si="11"/>
        <v>0</v>
      </c>
      <c r="Q24" s="61">
        <f t="shared" si="12"/>
        <v>0</v>
      </c>
      <c r="S24">
        <v>0</v>
      </c>
      <c r="T24">
        <v>0</v>
      </c>
      <c r="U24">
        <v>0</v>
      </c>
      <c r="V24" s="61">
        <f t="shared" si="13"/>
        <v>0</v>
      </c>
      <c r="W24" s="61">
        <f t="shared" si="14"/>
        <v>0</v>
      </c>
      <c r="X24" s="61">
        <f t="shared" si="15"/>
        <v>0</v>
      </c>
    </row>
    <row r="25" spans="1:24" ht="15.75">
      <c r="A25" s="13" t="s">
        <v>21</v>
      </c>
      <c r="B25" s="54">
        <v>1437310</v>
      </c>
      <c r="C25" s="54">
        <v>874334</v>
      </c>
      <c r="D25" s="54">
        <v>5843676</v>
      </c>
      <c r="E25" s="54">
        <v>4280997</v>
      </c>
      <c r="F25" s="25" t="s">
        <v>22</v>
      </c>
      <c r="H25" t="s">
        <v>21</v>
      </c>
      <c r="I25">
        <v>1437310</v>
      </c>
      <c r="J25">
        <v>83713681</v>
      </c>
      <c r="K25">
        <v>62477706</v>
      </c>
      <c r="L25">
        <v>13125022</v>
      </c>
      <c r="M25" t="s">
        <v>22</v>
      </c>
      <c r="N25" s="61">
        <f t="shared" si="9"/>
        <v>0</v>
      </c>
      <c r="O25" s="61">
        <f t="shared" si="10"/>
        <v>82839347</v>
      </c>
      <c r="P25" s="61">
        <f t="shared" si="11"/>
        <v>56634030</v>
      </c>
      <c r="Q25" s="61">
        <f t="shared" si="12"/>
        <v>8844025</v>
      </c>
      <c r="S25">
        <v>82839347</v>
      </c>
      <c r="T25">
        <v>56634030</v>
      </c>
      <c r="U25">
        <v>8844025</v>
      </c>
      <c r="V25" s="61">
        <f t="shared" si="13"/>
        <v>0</v>
      </c>
      <c r="W25" s="61">
        <f t="shared" si="14"/>
        <v>0</v>
      </c>
      <c r="X25" s="61">
        <f t="shared" si="15"/>
        <v>0</v>
      </c>
    </row>
    <row r="26" spans="1:24" ht="15.75">
      <c r="A26" s="13" t="s">
        <v>23</v>
      </c>
      <c r="B26" s="54">
        <v>64598390</v>
      </c>
      <c r="C26" s="54">
        <v>67777408</v>
      </c>
      <c r="D26" s="54">
        <v>64804352</v>
      </c>
      <c r="E26" s="54">
        <v>30005148</v>
      </c>
      <c r="F26" s="25" t="s">
        <v>82</v>
      </c>
      <c r="H26" t="s">
        <v>23</v>
      </c>
      <c r="I26">
        <v>64598390</v>
      </c>
      <c r="J26">
        <v>204460928</v>
      </c>
      <c r="K26">
        <v>199675814</v>
      </c>
      <c r="L26">
        <v>103627506</v>
      </c>
      <c r="M26" t="s">
        <v>213</v>
      </c>
      <c r="N26" s="61">
        <f t="shared" si="9"/>
        <v>0</v>
      </c>
      <c r="O26" s="61">
        <f t="shared" si="10"/>
        <v>136683520</v>
      </c>
      <c r="P26" s="61">
        <f t="shared" si="11"/>
        <v>134871462</v>
      </c>
      <c r="Q26" s="61">
        <f t="shared" si="12"/>
        <v>73622358</v>
      </c>
      <c r="S26">
        <v>136683520</v>
      </c>
      <c r="T26">
        <v>134871462</v>
      </c>
      <c r="U26">
        <v>73622358</v>
      </c>
      <c r="V26" s="61">
        <f t="shared" si="13"/>
        <v>0</v>
      </c>
      <c r="W26" s="61">
        <f t="shared" si="14"/>
        <v>0</v>
      </c>
      <c r="X26" s="61">
        <f t="shared" si="15"/>
        <v>0</v>
      </c>
    </row>
    <row r="27" spans="1:24" ht="15.75">
      <c r="A27" s="13" t="s">
        <v>83</v>
      </c>
      <c r="B27" s="54">
        <v>104511</v>
      </c>
      <c r="C27" s="54">
        <v>425002</v>
      </c>
      <c r="D27" s="54">
        <v>2766607</v>
      </c>
      <c r="E27" s="54">
        <v>3200</v>
      </c>
      <c r="F27" s="25" t="s">
        <v>84</v>
      </c>
      <c r="H27" t="s">
        <v>214</v>
      </c>
      <c r="I27">
        <v>104511</v>
      </c>
      <c r="J27">
        <v>118033228</v>
      </c>
      <c r="K27">
        <v>93327912</v>
      </c>
      <c r="L27">
        <v>3200</v>
      </c>
      <c r="M27" t="s">
        <v>215</v>
      </c>
      <c r="N27" s="61">
        <f t="shared" si="9"/>
        <v>0</v>
      </c>
      <c r="O27" s="61">
        <f t="shared" si="10"/>
        <v>117608226</v>
      </c>
      <c r="P27" s="61">
        <f t="shared" si="11"/>
        <v>90561305</v>
      </c>
      <c r="Q27" s="61">
        <f t="shared" si="12"/>
        <v>0</v>
      </c>
      <c r="S27">
        <v>117608226</v>
      </c>
      <c r="T27">
        <v>90561305</v>
      </c>
      <c r="U27">
        <v>0</v>
      </c>
      <c r="V27" s="61">
        <f t="shared" si="13"/>
        <v>0</v>
      </c>
      <c r="W27" s="61">
        <f t="shared" si="14"/>
        <v>0</v>
      </c>
      <c r="X27" s="61">
        <f t="shared" si="15"/>
        <v>0</v>
      </c>
    </row>
    <row r="28" spans="1:24" ht="15.75">
      <c r="A28" s="27" t="s">
        <v>24</v>
      </c>
      <c r="B28" s="55">
        <v>184904810</v>
      </c>
      <c r="C28" s="55">
        <v>213123031</v>
      </c>
      <c r="D28" s="55">
        <v>212911784</v>
      </c>
      <c r="E28" s="55">
        <v>130243642</v>
      </c>
      <c r="F28" s="28" t="s">
        <v>85</v>
      </c>
      <c r="H28" t="s">
        <v>24</v>
      </c>
      <c r="I28">
        <v>184904810</v>
      </c>
      <c r="J28">
        <v>607019766</v>
      </c>
      <c r="K28">
        <v>638989910</v>
      </c>
      <c r="L28">
        <v>496974434</v>
      </c>
      <c r="M28" t="s">
        <v>216</v>
      </c>
      <c r="N28" s="61">
        <f t="shared" si="9"/>
        <v>0</v>
      </c>
      <c r="O28" s="61">
        <f t="shared" si="10"/>
        <v>393896735</v>
      </c>
      <c r="P28" s="61">
        <f t="shared" si="11"/>
        <v>426078126</v>
      </c>
      <c r="Q28" s="61">
        <f t="shared" si="12"/>
        <v>366730792</v>
      </c>
      <c r="S28">
        <v>393896735</v>
      </c>
      <c r="T28">
        <v>426078126</v>
      </c>
      <c r="U28">
        <v>366730792</v>
      </c>
      <c r="V28" s="61">
        <f t="shared" si="13"/>
        <v>0</v>
      </c>
      <c r="W28" s="61">
        <f t="shared" si="14"/>
        <v>0</v>
      </c>
      <c r="X28" s="61">
        <f t="shared" si="15"/>
        <v>0</v>
      </c>
    </row>
    <row r="29" spans="1:24" ht="15.75">
      <c r="A29" s="4"/>
      <c r="B29" s="4"/>
      <c r="C29" s="29"/>
      <c r="D29" s="29"/>
      <c r="E29" s="29"/>
      <c r="F29" s="6"/>
      <c r="H29" t="s">
        <v>217</v>
      </c>
      <c r="I29" t="s">
        <v>218</v>
      </c>
      <c r="N29" s="61" t="e">
        <f t="shared" si="9"/>
        <v>#VALUE!</v>
      </c>
      <c r="O29" s="61">
        <f t="shared" si="10"/>
        <v>0</v>
      </c>
      <c r="P29" s="61">
        <f t="shared" si="11"/>
        <v>0</v>
      </c>
      <c r="Q29" s="61">
        <f t="shared" si="12"/>
        <v>0</v>
      </c>
      <c r="V29" s="61">
        <f t="shared" si="13"/>
        <v>0</v>
      </c>
      <c r="W29" s="61">
        <f t="shared" si="14"/>
        <v>0</v>
      </c>
      <c r="X29" s="61">
        <f t="shared" si="15"/>
        <v>0</v>
      </c>
    </row>
    <row r="30" spans="1:24" ht="15.75">
      <c r="A30" s="4"/>
      <c r="B30" s="4"/>
      <c r="C30" s="29"/>
      <c r="D30" s="29"/>
      <c r="E30" s="29"/>
      <c r="F30" s="6"/>
      <c r="H30" t="s">
        <v>219</v>
      </c>
      <c r="I30" t="s">
        <v>220</v>
      </c>
      <c r="N30" s="61" t="e">
        <f t="shared" si="9"/>
        <v>#VALUE!</v>
      </c>
      <c r="O30" s="61">
        <f t="shared" si="10"/>
        <v>0</v>
      </c>
      <c r="P30" s="61">
        <f t="shared" si="11"/>
        <v>0</v>
      </c>
      <c r="Q30" s="61">
        <f t="shared" si="12"/>
        <v>0</v>
      </c>
      <c r="V30" s="61">
        <f t="shared" si="13"/>
        <v>0</v>
      </c>
      <c r="W30" s="61">
        <f t="shared" si="14"/>
        <v>0</v>
      </c>
      <c r="X30" s="61">
        <f t="shared" si="15"/>
        <v>0</v>
      </c>
    </row>
    <row r="31" spans="1:24" ht="18.75">
      <c r="A31" s="30" t="s">
        <v>86</v>
      </c>
      <c r="B31" s="30"/>
      <c r="C31" s="31"/>
      <c r="D31" s="31"/>
      <c r="E31" s="31"/>
      <c r="F31" s="32" t="s">
        <v>87</v>
      </c>
      <c r="N31" s="61">
        <f t="shared" si="9"/>
        <v>0</v>
      </c>
      <c r="O31" s="61">
        <f t="shared" si="10"/>
        <v>0</v>
      </c>
      <c r="P31" s="61">
        <f t="shared" si="11"/>
        <v>0</v>
      </c>
      <c r="Q31" s="61">
        <f t="shared" si="12"/>
        <v>0</v>
      </c>
      <c r="V31" s="61">
        <f t="shared" si="13"/>
        <v>0</v>
      </c>
      <c r="W31" s="61">
        <f t="shared" si="14"/>
        <v>0</v>
      </c>
      <c r="X31" s="61">
        <f t="shared" si="15"/>
        <v>0</v>
      </c>
    </row>
    <row r="32" spans="1:24" ht="18.75">
      <c r="A32" s="7" t="s">
        <v>88</v>
      </c>
      <c r="B32" s="7"/>
      <c r="C32" s="31"/>
      <c r="D32" s="31"/>
      <c r="E32" s="31"/>
      <c r="F32" s="24" t="s">
        <v>89</v>
      </c>
      <c r="N32" s="61">
        <f t="shared" si="9"/>
        <v>0</v>
      </c>
      <c r="O32" s="61">
        <f t="shared" si="10"/>
        <v>0</v>
      </c>
      <c r="P32" s="61">
        <f t="shared" si="11"/>
        <v>0</v>
      </c>
      <c r="Q32" s="61">
        <f t="shared" si="12"/>
        <v>0</v>
      </c>
      <c r="V32" s="61">
        <f t="shared" si="13"/>
        <v>0</v>
      </c>
      <c r="W32" s="61">
        <f t="shared" si="14"/>
        <v>0</v>
      </c>
      <c r="X32" s="61">
        <f t="shared" si="15"/>
        <v>0</v>
      </c>
    </row>
    <row r="33" spans="1:24" ht="15.75">
      <c r="A33" s="10" t="s">
        <v>90</v>
      </c>
      <c r="B33" s="53">
        <v>14500888</v>
      </c>
      <c r="C33" s="53">
        <v>17966655</v>
      </c>
      <c r="D33" s="53">
        <v>21775994</v>
      </c>
      <c r="E33" s="53">
        <v>15040137</v>
      </c>
      <c r="F33" s="33" t="s">
        <v>91</v>
      </c>
      <c r="H33" t="s">
        <v>221</v>
      </c>
      <c r="I33">
        <v>14500888</v>
      </c>
      <c r="J33">
        <v>28093544</v>
      </c>
      <c r="K33">
        <v>33320944</v>
      </c>
      <c r="L33">
        <v>63783262</v>
      </c>
      <c r="M33" t="s">
        <v>222</v>
      </c>
      <c r="N33" s="61">
        <f t="shared" si="9"/>
        <v>0</v>
      </c>
      <c r="O33" s="61">
        <f t="shared" si="10"/>
        <v>10126889</v>
      </c>
      <c r="P33" s="61">
        <f t="shared" si="11"/>
        <v>11544950</v>
      </c>
      <c r="Q33" s="61">
        <f t="shared" si="12"/>
        <v>48743125</v>
      </c>
      <c r="S33">
        <v>10126889</v>
      </c>
      <c r="T33">
        <v>11544950</v>
      </c>
      <c r="U33">
        <v>48743125</v>
      </c>
      <c r="V33" s="61">
        <f t="shared" si="13"/>
        <v>0</v>
      </c>
      <c r="W33" s="61">
        <f t="shared" si="14"/>
        <v>0</v>
      </c>
      <c r="X33" s="61">
        <f t="shared" si="15"/>
        <v>0</v>
      </c>
    </row>
    <row r="34" spans="1:24" ht="15.75">
      <c r="A34" s="13" t="s">
        <v>25</v>
      </c>
      <c r="B34" s="54">
        <v>11522788</v>
      </c>
      <c r="C34" s="54">
        <v>3301698</v>
      </c>
      <c r="D34" s="54">
        <v>910457</v>
      </c>
      <c r="E34" s="54">
        <v>50418550</v>
      </c>
      <c r="F34" s="25" t="s">
        <v>92</v>
      </c>
      <c r="H34" t="s">
        <v>25</v>
      </c>
      <c r="I34">
        <v>11522788</v>
      </c>
      <c r="J34">
        <v>12552153</v>
      </c>
      <c r="K34">
        <v>8853653</v>
      </c>
      <c r="L34">
        <v>54009254</v>
      </c>
      <c r="M34" t="s">
        <v>223</v>
      </c>
      <c r="N34" s="61">
        <f t="shared" si="9"/>
        <v>0</v>
      </c>
      <c r="O34" s="61">
        <f t="shared" si="10"/>
        <v>9250455</v>
      </c>
      <c r="P34" s="61">
        <f t="shared" si="11"/>
        <v>7943196</v>
      </c>
      <c r="Q34" s="61">
        <f t="shared" si="12"/>
        <v>3590704</v>
      </c>
      <c r="S34">
        <v>9250455</v>
      </c>
      <c r="T34">
        <v>7943196</v>
      </c>
      <c r="U34">
        <v>3590704</v>
      </c>
      <c r="V34" s="61">
        <f t="shared" si="13"/>
        <v>0</v>
      </c>
      <c r="W34" s="61">
        <f t="shared" si="14"/>
        <v>0</v>
      </c>
      <c r="X34" s="61">
        <f t="shared" si="15"/>
        <v>0</v>
      </c>
    </row>
    <row r="35" spans="1:24" ht="15.75">
      <c r="A35" s="13" t="s">
        <v>26</v>
      </c>
      <c r="B35" s="54">
        <v>34796872</v>
      </c>
      <c r="C35" s="54">
        <v>48954393</v>
      </c>
      <c r="D35" s="54">
        <v>89278157</v>
      </c>
      <c r="E35" s="54">
        <v>408539</v>
      </c>
      <c r="F35" s="25" t="s">
        <v>27</v>
      </c>
      <c r="H35" t="s">
        <v>26</v>
      </c>
      <c r="I35">
        <v>34796872</v>
      </c>
      <c r="J35">
        <v>48954393</v>
      </c>
      <c r="K35">
        <v>89278157</v>
      </c>
      <c r="L35">
        <v>48709865</v>
      </c>
      <c r="M35" t="s">
        <v>27</v>
      </c>
      <c r="N35" s="61">
        <f t="shared" si="9"/>
        <v>0</v>
      </c>
      <c r="O35" s="61">
        <f t="shared" si="10"/>
        <v>0</v>
      </c>
      <c r="P35" s="61">
        <f t="shared" si="11"/>
        <v>0</v>
      </c>
      <c r="Q35" s="61">
        <f t="shared" si="12"/>
        <v>48301326</v>
      </c>
      <c r="S35">
        <v>0</v>
      </c>
      <c r="T35">
        <v>0</v>
      </c>
      <c r="U35">
        <v>48301326</v>
      </c>
      <c r="V35" s="61">
        <f t="shared" ref="V35:V90" si="16">+S35-O35</f>
        <v>0</v>
      </c>
      <c r="W35" s="61">
        <f t="shared" ref="W35:W90" si="17">+T35-P35</f>
        <v>0</v>
      </c>
      <c r="X35" s="61">
        <f t="shared" ref="X35:X90" si="18">+U35-Q35</f>
        <v>0</v>
      </c>
    </row>
    <row r="36" spans="1:24" ht="15.75">
      <c r="A36" s="13" t="s">
        <v>28</v>
      </c>
      <c r="B36" s="54">
        <v>9300205</v>
      </c>
      <c r="C36" s="54">
        <v>8974315</v>
      </c>
      <c r="D36" s="54">
        <v>0</v>
      </c>
      <c r="E36" s="54">
        <v>0</v>
      </c>
      <c r="F36" s="25" t="s">
        <v>93</v>
      </c>
      <c r="H36" t="s">
        <v>28</v>
      </c>
      <c r="I36">
        <v>9300205</v>
      </c>
      <c r="J36">
        <v>77436549</v>
      </c>
      <c r="K36">
        <v>71059637</v>
      </c>
      <c r="L36">
        <v>8520000</v>
      </c>
      <c r="M36" t="s">
        <v>224</v>
      </c>
      <c r="N36" s="61">
        <f t="shared" si="9"/>
        <v>0</v>
      </c>
      <c r="O36" s="61">
        <f t="shared" si="10"/>
        <v>68462234</v>
      </c>
      <c r="P36" s="61">
        <f t="shared" si="11"/>
        <v>71059637</v>
      </c>
      <c r="Q36" s="61">
        <f t="shared" si="12"/>
        <v>8520000</v>
      </c>
      <c r="S36">
        <v>68462234</v>
      </c>
      <c r="T36">
        <v>71059637</v>
      </c>
      <c r="U36">
        <v>8520000</v>
      </c>
      <c r="V36" s="61">
        <f t="shared" si="16"/>
        <v>0</v>
      </c>
      <c r="W36" s="61">
        <f t="shared" si="17"/>
        <v>0</v>
      </c>
      <c r="X36" s="61">
        <f t="shared" si="18"/>
        <v>0</v>
      </c>
    </row>
    <row r="37" spans="1:24" ht="15.75">
      <c r="A37" s="13" t="s">
        <v>94</v>
      </c>
      <c r="B37" s="54">
        <v>80062429</v>
      </c>
      <c r="C37" s="54">
        <v>85736102</v>
      </c>
      <c r="D37" s="54">
        <v>120015370</v>
      </c>
      <c r="E37" s="54">
        <v>70120075</v>
      </c>
      <c r="F37" s="25" t="s">
        <v>95</v>
      </c>
      <c r="H37" t="s">
        <v>225</v>
      </c>
      <c r="I37">
        <v>80062429</v>
      </c>
      <c r="J37">
        <v>229885867</v>
      </c>
      <c r="K37">
        <v>282353262</v>
      </c>
      <c r="L37">
        <v>191067872</v>
      </c>
      <c r="M37" t="s">
        <v>29</v>
      </c>
      <c r="N37" s="61">
        <f t="shared" si="9"/>
        <v>0</v>
      </c>
      <c r="O37" s="61">
        <f t="shared" si="10"/>
        <v>144149765</v>
      </c>
      <c r="P37" s="61">
        <f t="shared" si="11"/>
        <v>162337892</v>
      </c>
      <c r="Q37" s="61">
        <f t="shared" si="12"/>
        <v>120947797</v>
      </c>
      <c r="S37">
        <v>144149765</v>
      </c>
      <c r="T37">
        <v>162337892</v>
      </c>
      <c r="U37">
        <v>120947797</v>
      </c>
      <c r="V37" s="61">
        <f t="shared" si="16"/>
        <v>0</v>
      </c>
      <c r="W37" s="61">
        <f t="shared" si="17"/>
        <v>0</v>
      </c>
      <c r="X37" s="61">
        <f t="shared" si="18"/>
        <v>0</v>
      </c>
    </row>
    <row r="38" spans="1:24" ht="15.75">
      <c r="A38" s="13" t="s">
        <v>96</v>
      </c>
      <c r="B38" s="57">
        <v>14509523</v>
      </c>
      <c r="C38" s="57">
        <v>25170555</v>
      </c>
      <c r="D38" s="57">
        <v>512555</v>
      </c>
      <c r="E38" s="57">
        <v>833333</v>
      </c>
      <c r="F38" s="25" t="s">
        <v>97</v>
      </c>
      <c r="H38" t="s">
        <v>226</v>
      </c>
      <c r="I38">
        <v>14509523</v>
      </c>
      <c r="J38">
        <v>53519829</v>
      </c>
      <c r="K38">
        <v>18030846</v>
      </c>
      <c r="L38">
        <v>30240506</v>
      </c>
      <c r="M38" t="s">
        <v>227</v>
      </c>
      <c r="N38" s="61">
        <f t="shared" si="9"/>
        <v>0</v>
      </c>
      <c r="O38" s="61">
        <f t="shared" si="10"/>
        <v>28349274</v>
      </c>
      <c r="P38" s="61">
        <f t="shared" si="11"/>
        <v>17518291</v>
      </c>
      <c r="Q38" s="61">
        <f t="shared" si="12"/>
        <v>29407173</v>
      </c>
      <c r="S38">
        <v>28349274</v>
      </c>
      <c r="T38">
        <v>17518291</v>
      </c>
      <c r="U38">
        <v>29407173</v>
      </c>
      <c r="V38" s="61">
        <f t="shared" si="16"/>
        <v>0</v>
      </c>
      <c r="W38" s="61">
        <f t="shared" si="17"/>
        <v>0</v>
      </c>
      <c r="X38" s="61">
        <f t="shared" si="18"/>
        <v>0</v>
      </c>
    </row>
    <row r="39" spans="1:24" ht="15.75">
      <c r="A39" s="13" t="s">
        <v>30</v>
      </c>
      <c r="B39" s="54">
        <v>0</v>
      </c>
      <c r="C39" s="54">
        <v>0</v>
      </c>
      <c r="D39" s="54">
        <v>0</v>
      </c>
      <c r="E39" s="54">
        <v>0</v>
      </c>
      <c r="F39" s="25" t="s">
        <v>98</v>
      </c>
      <c r="H39" t="s">
        <v>30</v>
      </c>
      <c r="I39">
        <v>0</v>
      </c>
      <c r="J39">
        <v>0</v>
      </c>
      <c r="K39">
        <v>0</v>
      </c>
      <c r="L39">
        <v>11360000</v>
      </c>
      <c r="M39" t="s">
        <v>228</v>
      </c>
      <c r="N39" s="61">
        <f t="shared" si="9"/>
        <v>0</v>
      </c>
      <c r="O39" s="61">
        <f t="shared" si="10"/>
        <v>0</v>
      </c>
      <c r="P39" s="61">
        <f t="shared" si="11"/>
        <v>0</v>
      </c>
      <c r="Q39" s="61">
        <f t="shared" si="12"/>
        <v>11360000</v>
      </c>
      <c r="S39">
        <v>0</v>
      </c>
      <c r="T39">
        <v>0</v>
      </c>
      <c r="U39">
        <v>11360000</v>
      </c>
      <c r="V39" s="61">
        <f t="shared" si="16"/>
        <v>0</v>
      </c>
      <c r="W39" s="61">
        <f t="shared" si="17"/>
        <v>0</v>
      </c>
      <c r="X39" s="61">
        <f t="shared" si="18"/>
        <v>0</v>
      </c>
    </row>
    <row r="40" spans="1:24" ht="15.75">
      <c r="A40" s="13" t="s">
        <v>99</v>
      </c>
      <c r="B40" s="54">
        <v>444535</v>
      </c>
      <c r="C40" s="54">
        <v>0</v>
      </c>
      <c r="D40" s="54">
        <v>311196</v>
      </c>
      <c r="E40" s="54">
        <v>109820</v>
      </c>
      <c r="F40" s="25" t="s">
        <v>100</v>
      </c>
      <c r="H40" t="s">
        <v>229</v>
      </c>
      <c r="I40">
        <v>444535</v>
      </c>
      <c r="J40">
        <v>53394483</v>
      </c>
      <c r="K40">
        <v>38887189</v>
      </c>
      <c r="L40">
        <v>109820</v>
      </c>
      <c r="M40" t="s">
        <v>230</v>
      </c>
      <c r="N40" s="61">
        <f t="shared" si="9"/>
        <v>0</v>
      </c>
      <c r="O40" s="61">
        <f t="shared" si="10"/>
        <v>53394483</v>
      </c>
      <c r="P40" s="61">
        <f t="shared" si="11"/>
        <v>38575993</v>
      </c>
      <c r="Q40" s="61">
        <f t="shared" si="12"/>
        <v>0</v>
      </c>
      <c r="S40">
        <v>53394483</v>
      </c>
      <c r="T40">
        <v>38575993</v>
      </c>
      <c r="U40">
        <v>0</v>
      </c>
      <c r="V40" s="61">
        <f t="shared" si="16"/>
        <v>0</v>
      </c>
      <c r="W40" s="61">
        <f t="shared" si="17"/>
        <v>0</v>
      </c>
      <c r="X40" s="61">
        <f t="shared" si="18"/>
        <v>0</v>
      </c>
    </row>
    <row r="41" spans="1:24" ht="15.75">
      <c r="A41" s="27" t="s">
        <v>101</v>
      </c>
      <c r="B41" s="55">
        <v>95016487</v>
      </c>
      <c r="C41" s="55">
        <v>110906657</v>
      </c>
      <c r="D41" s="55">
        <v>120839121</v>
      </c>
      <c r="E41" s="55">
        <v>71063228</v>
      </c>
      <c r="F41" s="28" t="s">
        <v>29</v>
      </c>
      <c r="H41" t="s">
        <v>231</v>
      </c>
      <c r="I41">
        <v>95016487</v>
      </c>
      <c r="J41">
        <v>336800179</v>
      </c>
      <c r="K41">
        <v>339271297</v>
      </c>
      <c r="L41">
        <v>232778198</v>
      </c>
      <c r="M41" t="s">
        <v>29</v>
      </c>
      <c r="N41" s="61">
        <f t="shared" si="9"/>
        <v>0</v>
      </c>
      <c r="O41" s="61">
        <f t="shared" si="10"/>
        <v>225893522</v>
      </c>
      <c r="P41" s="61">
        <f t="shared" si="11"/>
        <v>218432176</v>
      </c>
      <c r="Q41" s="61">
        <f t="shared" si="12"/>
        <v>161714970</v>
      </c>
      <c r="S41">
        <v>225893522</v>
      </c>
      <c r="T41">
        <v>218432176</v>
      </c>
      <c r="U41">
        <v>161714970</v>
      </c>
      <c r="V41" s="61">
        <f t="shared" si="16"/>
        <v>0</v>
      </c>
      <c r="W41" s="61">
        <f t="shared" si="17"/>
        <v>0</v>
      </c>
      <c r="X41" s="61">
        <f t="shared" si="18"/>
        <v>0</v>
      </c>
    </row>
    <row r="42" spans="1:24" ht="15.75">
      <c r="A42" s="34"/>
      <c r="B42" s="34"/>
      <c r="C42" s="35"/>
      <c r="D42" s="35"/>
      <c r="E42" s="35"/>
      <c r="F42" s="36"/>
      <c r="H42" t="s">
        <v>232</v>
      </c>
      <c r="I42" t="s">
        <v>233</v>
      </c>
      <c r="N42" s="61" t="e">
        <f t="shared" si="9"/>
        <v>#VALUE!</v>
      </c>
      <c r="O42" s="61">
        <f t="shared" si="10"/>
        <v>0</v>
      </c>
      <c r="P42" s="61">
        <f t="shared" si="11"/>
        <v>0</v>
      </c>
      <c r="Q42" s="61">
        <f t="shared" si="12"/>
        <v>0</v>
      </c>
      <c r="V42" s="61">
        <f t="shared" si="16"/>
        <v>0</v>
      </c>
      <c r="W42" s="61">
        <f t="shared" si="17"/>
        <v>0</v>
      </c>
      <c r="X42" s="61">
        <f t="shared" si="18"/>
        <v>0</v>
      </c>
    </row>
    <row r="43" spans="1:24" ht="18.75">
      <c r="A43" s="7" t="s">
        <v>102</v>
      </c>
      <c r="B43" s="7"/>
      <c r="C43" s="31"/>
      <c r="D43" s="31"/>
      <c r="E43" s="31"/>
      <c r="F43" s="24" t="s">
        <v>103</v>
      </c>
      <c r="N43" s="61">
        <f t="shared" si="9"/>
        <v>0</v>
      </c>
      <c r="O43" s="61">
        <f t="shared" si="10"/>
        <v>0</v>
      </c>
      <c r="P43" s="61">
        <f t="shared" si="11"/>
        <v>0</v>
      </c>
      <c r="Q43" s="61">
        <f t="shared" si="12"/>
        <v>0</v>
      </c>
      <c r="V43" s="61">
        <f t="shared" si="16"/>
        <v>0</v>
      </c>
      <c r="W43" s="61">
        <f t="shared" si="17"/>
        <v>0</v>
      </c>
      <c r="X43" s="61">
        <f t="shared" si="18"/>
        <v>0</v>
      </c>
    </row>
    <row r="44" spans="1:24" ht="15.75">
      <c r="A44" s="10" t="s">
        <v>31</v>
      </c>
      <c r="B44" s="53">
        <v>104889210</v>
      </c>
      <c r="C44" s="53">
        <v>104820148</v>
      </c>
      <c r="D44" s="53">
        <v>93000000</v>
      </c>
      <c r="E44" s="53">
        <v>32000000</v>
      </c>
      <c r="F44" s="33" t="s">
        <v>32</v>
      </c>
      <c r="H44" t="s">
        <v>31</v>
      </c>
      <c r="I44">
        <v>104889210</v>
      </c>
      <c r="J44">
        <v>204820148</v>
      </c>
      <c r="K44">
        <v>193000000</v>
      </c>
      <c r="L44">
        <v>132000000</v>
      </c>
      <c r="M44" t="s">
        <v>32</v>
      </c>
      <c r="N44" s="61">
        <f t="shared" si="9"/>
        <v>0</v>
      </c>
      <c r="O44" s="61">
        <f t="shared" si="10"/>
        <v>100000000</v>
      </c>
      <c r="P44" s="61">
        <f t="shared" si="11"/>
        <v>100000000</v>
      </c>
      <c r="Q44" s="61">
        <f t="shared" si="12"/>
        <v>100000000</v>
      </c>
      <c r="S44">
        <v>100000000</v>
      </c>
      <c r="T44">
        <v>100000000</v>
      </c>
      <c r="U44">
        <v>100000000</v>
      </c>
      <c r="V44" s="61">
        <f t="shared" si="16"/>
        <v>0</v>
      </c>
      <c r="W44" s="61">
        <f t="shared" si="17"/>
        <v>0</v>
      </c>
      <c r="X44" s="61">
        <f t="shared" si="18"/>
        <v>0</v>
      </c>
    </row>
    <row r="45" spans="1:24" ht="15.75">
      <c r="A45" s="13" t="s">
        <v>33</v>
      </c>
      <c r="B45" s="54">
        <v>104188957</v>
      </c>
      <c r="C45" s="54">
        <v>104119895</v>
      </c>
      <c r="D45" s="54">
        <v>92299747</v>
      </c>
      <c r="E45" s="54">
        <v>32000000</v>
      </c>
      <c r="F45" s="25" t="s">
        <v>34</v>
      </c>
      <c r="H45" t="s">
        <v>33</v>
      </c>
      <c r="I45">
        <v>104188957</v>
      </c>
      <c r="J45">
        <v>204119895</v>
      </c>
      <c r="K45">
        <v>192299747</v>
      </c>
      <c r="L45">
        <v>132000000</v>
      </c>
      <c r="M45" t="s">
        <v>34</v>
      </c>
      <c r="N45" s="61">
        <f t="shared" si="9"/>
        <v>0</v>
      </c>
      <c r="O45" s="61">
        <f t="shared" si="10"/>
        <v>100000000</v>
      </c>
      <c r="P45" s="61">
        <f t="shared" si="11"/>
        <v>100000000</v>
      </c>
      <c r="Q45" s="61">
        <f t="shared" si="12"/>
        <v>100000000</v>
      </c>
      <c r="S45">
        <v>100000000</v>
      </c>
      <c r="T45">
        <v>100000000</v>
      </c>
      <c r="U45">
        <v>100000000</v>
      </c>
      <c r="V45" s="61">
        <f t="shared" si="16"/>
        <v>0</v>
      </c>
      <c r="W45" s="61">
        <f t="shared" si="17"/>
        <v>0</v>
      </c>
      <c r="X45" s="61">
        <f t="shared" si="18"/>
        <v>0</v>
      </c>
    </row>
    <row r="46" spans="1:24" ht="15.75">
      <c r="A46" s="13" t="s">
        <v>104</v>
      </c>
      <c r="B46" s="54">
        <v>104188957</v>
      </c>
      <c r="C46" s="54">
        <v>104119895</v>
      </c>
      <c r="D46" s="54">
        <v>92299747</v>
      </c>
      <c r="E46" s="54">
        <v>32000000</v>
      </c>
      <c r="F46" s="25" t="s">
        <v>35</v>
      </c>
      <c r="H46" t="s">
        <v>234</v>
      </c>
      <c r="I46">
        <v>104188957</v>
      </c>
      <c r="J46">
        <v>204119895</v>
      </c>
      <c r="K46">
        <v>192299747</v>
      </c>
      <c r="L46">
        <v>132000000</v>
      </c>
      <c r="M46" t="s">
        <v>35</v>
      </c>
      <c r="N46" s="61">
        <f t="shared" si="9"/>
        <v>0</v>
      </c>
      <c r="O46" s="61">
        <f t="shared" si="10"/>
        <v>100000000</v>
      </c>
      <c r="P46" s="61">
        <f t="shared" si="11"/>
        <v>100000000</v>
      </c>
      <c r="Q46" s="61">
        <f t="shared" si="12"/>
        <v>100000000</v>
      </c>
      <c r="S46">
        <v>100000000</v>
      </c>
      <c r="T46">
        <v>100000000</v>
      </c>
      <c r="U46">
        <v>100000000</v>
      </c>
      <c r="V46" s="61">
        <f t="shared" si="16"/>
        <v>0</v>
      </c>
      <c r="W46" s="61">
        <f t="shared" si="17"/>
        <v>0</v>
      </c>
      <c r="X46" s="61">
        <f t="shared" si="18"/>
        <v>0</v>
      </c>
    </row>
    <row r="47" spans="1:24" ht="15.75">
      <c r="A47" s="13" t="s">
        <v>36</v>
      </c>
      <c r="B47" s="54">
        <v>6710141</v>
      </c>
      <c r="C47" s="54">
        <v>6561798</v>
      </c>
      <c r="D47" s="54">
        <v>6351196</v>
      </c>
      <c r="E47" s="54">
        <v>6090059</v>
      </c>
      <c r="F47" s="25" t="s">
        <v>105</v>
      </c>
      <c r="H47" t="s">
        <v>36</v>
      </c>
      <c r="I47">
        <v>6710141</v>
      </c>
      <c r="J47">
        <v>13529791</v>
      </c>
      <c r="K47">
        <v>13319189</v>
      </c>
      <c r="L47">
        <v>12462422</v>
      </c>
      <c r="M47" t="s">
        <v>235</v>
      </c>
      <c r="N47" s="61">
        <f t="shared" si="9"/>
        <v>0</v>
      </c>
      <c r="O47" s="61">
        <f t="shared" si="10"/>
        <v>6967993</v>
      </c>
      <c r="P47" s="61">
        <f t="shared" si="11"/>
        <v>6967993</v>
      </c>
      <c r="Q47" s="61">
        <f t="shared" si="12"/>
        <v>6372363</v>
      </c>
      <c r="S47">
        <v>6967993</v>
      </c>
      <c r="T47">
        <v>6967993</v>
      </c>
      <c r="U47">
        <v>6372363</v>
      </c>
      <c r="V47" s="61">
        <f t="shared" si="16"/>
        <v>0</v>
      </c>
      <c r="W47" s="61">
        <f t="shared" si="17"/>
        <v>0</v>
      </c>
      <c r="X47" s="61">
        <f t="shared" si="18"/>
        <v>0</v>
      </c>
    </row>
    <row r="48" spans="1:24" ht="15.75">
      <c r="A48" s="13" t="s">
        <v>37</v>
      </c>
      <c r="B48" s="54">
        <v>2327133</v>
      </c>
      <c r="C48" s="54">
        <v>2178790</v>
      </c>
      <c r="D48" s="54">
        <v>2134073</v>
      </c>
      <c r="E48" s="54">
        <v>3343190</v>
      </c>
      <c r="F48" s="25" t="s">
        <v>106</v>
      </c>
      <c r="H48" t="s">
        <v>37</v>
      </c>
      <c r="I48">
        <v>2327133</v>
      </c>
      <c r="J48">
        <v>8630703</v>
      </c>
      <c r="K48">
        <v>8585986</v>
      </c>
      <c r="L48">
        <v>9795103</v>
      </c>
      <c r="M48" t="s">
        <v>236</v>
      </c>
      <c r="N48" s="61">
        <f t="shared" si="9"/>
        <v>0</v>
      </c>
      <c r="O48" s="61">
        <f t="shared" si="10"/>
        <v>6451913</v>
      </c>
      <c r="P48" s="61">
        <f t="shared" si="11"/>
        <v>6451913</v>
      </c>
      <c r="Q48" s="61">
        <f t="shared" si="12"/>
        <v>6451913</v>
      </c>
      <c r="S48">
        <v>6451913</v>
      </c>
      <c r="T48">
        <v>6451913</v>
      </c>
      <c r="U48">
        <v>6451913</v>
      </c>
      <c r="V48" s="61">
        <f t="shared" si="16"/>
        <v>0</v>
      </c>
      <c r="W48" s="61">
        <f t="shared" si="17"/>
        <v>0</v>
      </c>
      <c r="X48" s="61">
        <f t="shared" si="18"/>
        <v>0</v>
      </c>
    </row>
    <row r="49" spans="1:24" ht="15.75">
      <c r="A49" s="13" t="s">
        <v>38</v>
      </c>
      <c r="B49" s="57">
        <v>0</v>
      </c>
      <c r="C49" s="57">
        <v>0</v>
      </c>
      <c r="D49" s="57">
        <v>0</v>
      </c>
      <c r="E49" s="57">
        <v>0</v>
      </c>
      <c r="F49" s="25" t="s">
        <v>39</v>
      </c>
      <c r="H49" t="s">
        <v>38</v>
      </c>
      <c r="I49">
        <v>0</v>
      </c>
      <c r="J49">
        <v>0</v>
      </c>
      <c r="K49">
        <v>0</v>
      </c>
      <c r="L49">
        <v>0</v>
      </c>
      <c r="M49" t="s">
        <v>39</v>
      </c>
      <c r="N49" s="61">
        <f t="shared" si="9"/>
        <v>0</v>
      </c>
      <c r="O49" s="61">
        <f t="shared" si="10"/>
        <v>0</v>
      </c>
      <c r="P49" s="61">
        <f t="shared" si="11"/>
        <v>0</v>
      </c>
      <c r="Q49" s="61">
        <f t="shared" si="12"/>
        <v>0</v>
      </c>
      <c r="S49">
        <v>0</v>
      </c>
      <c r="T49">
        <v>0</v>
      </c>
      <c r="U49">
        <v>0</v>
      </c>
      <c r="V49" s="61">
        <f t="shared" si="16"/>
        <v>0</v>
      </c>
      <c r="W49" s="61">
        <f t="shared" si="17"/>
        <v>0</v>
      </c>
      <c r="X49" s="61">
        <f t="shared" si="18"/>
        <v>0</v>
      </c>
    </row>
    <row r="50" spans="1:24" ht="15.75">
      <c r="A50" s="13" t="s">
        <v>107</v>
      </c>
      <c r="B50" s="54">
        <v>558090</v>
      </c>
      <c r="C50" s="54">
        <v>558090</v>
      </c>
      <c r="D50" s="54">
        <v>2858410</v>
      </c>
      <c r="E50" s="54">
        <v>1158473</v>
      </c>
      <c r="F50" s="25" t="s">
        <v>108</v>
      </c>
      <c r="H50" t="s">
        <v>237</v>
      </c>
      <c r="I50">
        <v>558090</v>
      </c>
      <c r="J50">
        <v>38759962</v>
      </c>
      <c r="K50">
        <v>41060282</v>
      </c>
      <c r="L50">
        <v>39360345</v>
      </c>
      <c r="M50" t="s">
        <v>238</v>
      </c>
      <c r="N50" s="61">
        <f t="shared" si="9"/>
        <v>0</v>
      </c>
      <c r="O50" s="61">
        <f t="shared" si="10"/>
        <v>38201872</v>
      </c>
      <c r="P50" s="61">
        <f t="shared" si="11"/>
        <v>38201872</v>
      </c>
      <c r="Q50" s="61">
        <f t="shared" si="12"/>
        <v>38201872</v>
      </c>
      <c r="S50">
        <v>38201872</v>
      </c>
      <c r="T50">
        <v>38201872</v>
      </c>
      <c r="U50">
        <v>38201872</v>
      </c>
      <c r="V50" s="61">
        <f t="shared" si="16"/>
        <v>0</v>
      </c>
      <c r="W50" s="61">
        <f t="shared" si="17"/>
        <v>0</v>
      </c>
      <c r="X50" s="61">
        <f t="shared" si="18"/>
        <v>0</v>
      </c>
    </row>
    <row r="51" spans="1:24" ht="15.75">
      <c r="A51" s="13" t="s">
        <v>40</v>
      </c>
      <c r="B51" s="54">
        <v>0</v>
      </c>
      <c r="C51" s="54">
        <v>0</v>
      </c>
      <c r="D51" s="54">
        <v>0</v>
      </c>
      <c r="E51" s="54">
        <v>0</v>
      </c>
      <c r="F51" s="25" t="s">
        <v>41</v>
      </c>
      <c r="H51" t="s">
        <v>40</v>
      </c>
      <c r="I51">
        <v>0</v>
      </c>
      <c r="J51">
        <v>0</v>
      </c>
      <c r="K51">
        <v>0</v>
      </c>
      <c r="L51">
        <v>0</v>
      </c>
      <c r="M51" t="s">
        <v>41</v>
      </c>
      <c r="N51" s="61">
        <f t="shared" si="9"/>
        <v>0</v>
      </c>
      <c r="O51" s="61">
        <f t="shared" si="10"/>
        <v>0</v>
      </c>
      <c r="P51" s="61">
        <f t="shared" si="11"/>
        <v>0</v>
      </c>
      <c r="Q51" s="61">
        <f t="shared" si="12"/>
        <v>0</v>
      </c>
      <c r="S51">
        <v>0</v>
      </c>
      <c r="T51">
        <v>0</v>
      </c>
      <c r="U51">
        <v>0</v>
      </c>
      <c r="V51" s="61">
        <f t="shared" si="16"/>
        <v>0</v>
      </c>
      <c r="W51" s="61">
        <f t="shared" si="17"/>
        <v>0</v>
      </c>
      <c r="X51" s="61">
        <f t="shared" si="18"/>
        <v>0</v>
      </c>
    </row>
    <row r="52" spans="1:24" ht="15.75">
      <c r="A52" s="13" t="s">
        <v>42</v>
      </c>
      <c r="B52" s="56">
        <v>0</v>
      </c>
      <c r="C52" s="56">
        <v>0</v>
      </c>
      <c r="D52" s="56">
        <v>0</v>
      </c>
      <c r="E52" s="56">
        <v>0</v>
      </c>
      <c r="F52" s="25" t="s">
        <v>43</v>
      </c>
      <c r="H52" t="s">
        <v>42</v>
      </c>
      <c r="I52">
        <v>0</v>
      </c>
      <c r="J52">
        <v>340083</v>
      </c>
      <c r="K52">
        <v>6250294</v>
      </c>
      <c r="L52">
        <v>13871532</v>
      </c>
      <c r="M52" t="s">
        <v>43</v>
      </c>
      <c r="N52" s="61">
        <f t="shared" si="9"/>
        <v>0</v>
      </c>
      <c r="O52" s="61">
        <f t="shared" si="10"/>
        <v>340083</v>
      </c>
      <c r="P52" s="61">
        <f t="shared" si="11"/>
        <v>6250294</v>
      </c>
      <c r="Q52" s="61">
        <f t="shared" si="12"/>
        <v>13871532</v>
      </c>
      <c r="S52">
        <v>340083</v>
      </c>
      <c r="T52">
        <v>6250294</v>
      </c>
      <c r="U52">
        <v>13871532</v>
      </c>
      <c r="V52" s="61">
        <f t="shared" si="16"/>
        <v>0</v>
      </c>
      <c r="W52" s="61">
        <f t="shared" si="17"/>
        <v>0</v>
      </c>
      <c r="X52" s="61">
        <f t="shared" si="18"/>
        <v>0</v>
      </c>
    </row>
    <row r="53" spans="1:24" ht="15.75">
      <c r="A53" s="13" t="s">
        <v>44</v>
      </c>
      <c r="B53" s="54">
        <v>0</v>
      </c>
      <c r="C53" s="54">
        <v>1157985</v>
      </c>
      <c r="D53" s="54">
        <v>300000</v>
      </c>
      <c r="E53" s="54">
        <v>3225000</v>
      </c>
      <c r="F53" s="25" t="s">
        <v>45</v>
      </c>
      <c r="H53" t="s">
        <v>44</v>
      </c>
      <c r="I53">
        <v>0</v>
      </c>
      <c r="J53">
        <v>1157985</v>
      </c>
      <c r="K53">
        <v>300000</v>
      </c>
      <c r="L53">
        <v>3225000</v>
      </c>
      <c r="M53" t="s">
        <v>45</v>
      </c>
      <c r="N53" s="61">
        <f t="shared" si="9"/>
        <v>0</v>
      </c>
      <c r="O53" s="61">
        <f t="shared" si="10"/>
        <v>0</v>
      </c>
      <c r="P53" s="61">
        <f t="shared" si="11"/>
        <v>0</v>
      </c>
      <c r="Q53" s="61">
        <f t="shared" si="12"/>
        <v>0</v>
      </c>
      <c r="S53">
        <v>0</v>
      </c>
      <c r="T53">
        <v>0</v>
      </c>
      <c r="U53">
        <v>0</v>
      </c>
      <c r="V53" s="61">
        <f t="shared" si="16"/>
        <v>0</v>
      </c>
      <c r="W53" s="61">
        <f t="shared" si="17"/>
        <v>0</v>
      </c>
      <c r="X53" s="61">
        <f t="shared" si="18"/>
        <v>0</v>
      </c>
    </row>
    <row r="54" spans="1:24" ht="15.75">
      <c r="A54" s="13" t="s">
        <v>46</v>
      </c>
      <c r="B54" s="54">
        <v>0</v>
      </c>
      <c r="C54" s="54">
        <v>0</v>
      </c>
      <c r="D54" s="54">
        <v>0</v>
      </c>
      <c r="E54" s="54">
        <v>0</v>
      </c>
      <c r="F54" s="25" t="s">
        <v>47</v>
      </c>
      <c r="H54" t="s">
        <v>46</v>
      </c>
      <c r="I54">
        <v>0</v>
      </c>
      <c r="J54">
        <v>0</v>
      </c>
      <c r="K54">
        <v>0</v>
      </c>
      <c r="L54">
        <v>0</v>
      </c>
      <c r="M54" t="s">
        <v>47</v>
      </c>
      <c r="N54" s="61">
        <f t="shared" si="9"/>
        <v>0</v>
      </c>
      <c r="O54" s="61">
        <f t="shared" si="10"/>
        <v>0</v>
      </c>
      <c r="P54" s="61">
        <f t="shared" si="11"/>
        <v>0</v>
      </c>
      <c r="Q54" s="61">
        <f t="shared" si="12"/>
        <v>0</v>
      </c>
      <c r="S54">
        <v>0</v>
      </c>
      <c r="T54">
        <v>0</v>
      </c>
      <c r="U54">
        <v>0</v>
      </c>
      <c r="V54" s="61">
        <f t="shared" si="16"/>
        <v>0</v>
      </c>
      <c r="W54" s="61">
        <f t="shared" si="17"/>
        <v>0</v>
      </c>
      <c r="X54" s="61">
        <f t="shared" si="18"/>
        <v>0</v>
      </c>
    </row>
    <row r="55" spans="1:24" ht="15.75">
      <c r="A55" s="13" t="s">
        <v>48</v>
      </c>
      <c r="B55" s="54">
        <v>-2059673</v>
      </c>
      <c r="C55" s="54">
        <v>-1104741</v>
      </c>
      <c r="D55" s="54">
        <v>-309279</v>
      </c>
      <c r="E55" s="54">
        <v>-353608</v>
      </c>
      <c r="F55" s="25" t="s">
        <v>109</v>
      </c>
      <c r="H55" t="s">
        <v>48</v>
      </c>
      <c r="I55">
        <v>-2059673</v>
      </c>
      <c r="J55">
        <v>-1104741</v>
      </c>
      <c r="K55">
        <v>-4715936</v>
      </c>
      <c r="L55">
        <v>-584011</v>
      </c>
      <c r="M55" t="s">
        <v>239</v>
      </c>
      <c r="N55" s="61">
        <f t="shared" si="9"/>
        <v>0</v>
      </c>
      <c r="O55" s="61">
        <f t="shared" si="10"/>
        <v>0</v>
      </c>
      <c r="P55" s="61">
        <f t="shared" si="11"/>
        <v>-4406657</v>
      </c>
      <c r="Q55" s="61">
        <f t="shared" si="12"/>
        <v>-230403</v>
      </c>
      <c r="S55">
        <v>0</v>
      </c>
      <c r="T55">
        <v>-4406657</v>
      </c>
      <c r="U55">
        <v>-230403</v>
      </c>
      <c r="V55" s="61">
        <f t="shared" si="16"/>
        <v>0</v>
      </c>
      <c r="W55" s="61">
        <f t="shared" si="17"/>
        <v>0</v>
      </c>
      <c r="X55" s="61">
        <f t="shared" si="18"/>
        <v>0</v>
      </c>
    </row>
    <row r="56" spans="1:24" ht="15.75">
      <c r="A56" s="13" t="s">
        <v>49</v>
      </c>
      <c r="B56" s="54">
        <v>-21836325</v>
      </c>
      <c r="C56" s="54">
        <v>-11255443</v>
      </c>
      <c r="D56" s="54">
        <v>-11561484</v>
      </c>
      <c r="E56" s="54">
        <v>13717300</v>
      </c>
      <c r="F56" s="25" t="s">
        <v>110</v>
      </c>
      <c r="H56" t="s">
        <v>49</v>
      </c>
      <c r="I56">
        <v>-21836325</v>
      </c>
      <c r="J56">
        <v>-2976686</v>
      </c>
      <c r="K56">
        <v>19168065</v>
      </c>
      <c r="L56">
        <v>39508378</v>
      </c>
      <c r="M56" t="s">
        <v>240</v>
      </c>
      <c r="N56" s="61">
        <f t="shared" si="9"/>
        <v>0</v>
      </c>
      <c r="O56" s="61">
        <f t="shared" si="10"/>
        <v>8278757</v>
      </c>
      <c r="P56" s="61">
        <f t="shared" si="11"/>
        <v>30729549</v>
      </c>
      <c r="Q56" s="61">
        <f t="shared" si="12"/>
        <v>25791078</v>
      </c>
      <c r="S56">
        <v>8278757</v>
      </c>
      <c r="T56">
        <v>30729549</v>
      </c>
      <c r="U56">
        <v>25791078</v>
      </c>
      <c r="V56" s="61">
        <f t="shared" si="16"/>
        <v>0</v>
      </c>
      <c r="W56" s="61">
        <f t="shared" si="17"/>
        <v>0</v>
      </c>
      <c r="X56" s="61">
        <f t="shared" si="18"/>
        <v>0</v>
      </c>
    </row>
    <row r="57" spans="1:24" ht="15.75">
      <c r="A57" s="13" t="s">
        <v>50</v>
      </c>
      <c r="B57" s="54">
        <v>89888323</v>
      </c>
      <c r="C57" s="54">
        <v>102216374</v>
      </c>
      <c r="D57" s="54">
        <v>92072663</v>
      </c>
      <c r="E57" s="54">
        <v>59180414</v>
      </c>
      <c r="F57" s="25" t="s">
        <v>51</v>
      </c>
      <c r="H57" t="s">
        <v>50</v>
      </c>
      <c r="I57">
        <v>89888323</v>
      </c>
      <c r="J57">
        <v>261776826</v>
      </c>
      <c r="K57">
        <v>263767039</v>
      </c>
      <c r="L57">
        <v>221895705</v>
      </c>
      <c r="M57" t="s">
        <v>51</v>
      </c>
      <c r="N57" s="61">
        <f t="shared" si="9"/>
        <v>0</v>
      </c>
      <c r="O57" s="61">
        <v>159560452</v>
      </c>
      <c r="P57" s="61">
        <f t="shared" si="11"/>
        <v>171694376</v>
      </c>
      <c r="Q57" s="61">
        <f t="shared" si="12"/>
        <v>162715291</v>
      </c>
      <c r="S57">
        <v>159560452</v>
      </c>
      <c r="T57">
        <v>171694376</v>
      </c>
      <c r="U57">
        <v>162715291</v>
      </c>
      <c r="V57" s="61">
        <f t="shared" si="16"/>
        <v>0</v>
      </c>
      <c r="W57" s="61">
        <f t="shared" si="17"/>
        <v>0</v>
      </c>
      <c r="X57" s="61">
        <f t="shared" si="18"/>
        <v>0</v>
      </c>
    </row>
    <row r="58" spans="1:24" ht="15.75">
      <c r="A58" s="37" t="s">
        <v>52</v>
      </c>
      <c r="B58" s="57">
        <v>0</v>
      </c>
      <c r="C58" s="57">
        <v>0</v>
      </c>
      <c r="D58" s="57">
        <v>0</v>
      </c>
      <c r="E58" s="57">
        <v>0</v>
      </c>
      <c r="F58" s="38" t="s">
        <v>53</v>
      </c>
      <c r="H58" t="s">
        <v>52</v>
      </c>
      <c r="I58">
        <v>0</v>
      </c>
      <c r="J58">
        <v>8442761</v>
      </c>
      <c r="K58">
        <v>35951574</v>
      </c>
      <c r="L58">
        <v>42300531</v>
      </c>
      <c r="M58" t="s">
        <v>53</v>
      </c>
      <c r="N58" s="61">
        <f t="shared" si="9"/>
        <v>0</v>
      </c>
      <c r="O58" s="61">
        <f t="shared" si="10"/>
        <v>8442761</v>
      </c>
      <c r="P58" s="61">
        <f t="shared" si="11"/>
        <v>35951574</v>
      </c>
      <c r="Q58" s="61">
        <f t="shared" si="12"/>
        <v>42300531</v>
      </c>
      <c r="S58">
        <v>8442761</v>
      </c>
      <c r="T58">
        <v>35951574</v>
      </c>
      <c r="U58">
        <v>42300531</v>
      </c>
      <c r="V58" s="61">
        <f t="shared" si="16"/>
        <v>0</v>
      </c>
      <c r="W58" s="61">
        <f t="shared" si="17"/>
        <v>0</v>
      </c>
      <c r="X58" s="61">
        <f t="shared" si="18"/>
        <v>0</v>
      </c>
    </row>
    <row r="59" spans="1:24" ht="15.75">
      <c r="A59" s="16" t="s">
        <v>111</v>
      </c>
      <c r="B59" s="55">
        <v>184904810</v>
      </c>
      <c r="C59" s="55">
        <v>213123031</v>
      </c>
      <c r="D59" s="55">
        <v>212911784</v>
      </c>
      <c r="E59" s="55">
        <v>130243642</v>
      </c>
      <c r="F59" s="39" t="s">
        <v>54</v>
      </c>
      <c r="H59" t="s">
        <v>241</v>
      </c>
      <c r="I59">
        <v>184904810</v>
      </c>
      <c r="J59">
        <v>607019766</v>
      </c>
      <c r="K59">
        <v>638989910</v>
      </c>
      <c r="L59">
        <v>496974434</v>
      </c>
      <c r="M59" t="s">
        <v>54</v>
      </c>
      <c r="N59" s="61">
        <f t="shared" si="9"/>
        <v>0</v>
      </c>
      <c r="O59" s="61">
        <f t="shared" si="10"/>
        <v>393896735</v>
      </c>
      <c r="P59" s="61">
        <f t="shared" si="11"/>
        <v>426078126</v>
      </c>
      <c r="Q59" s="61">
        <f t="shared" si="12"/>
        <v>366730792</v>
      </c>
      <c r="S59">
        <v>393896735</v>
      </c>
      <c r="T59">
        <v>426078126</v>
      </c>
      <c r="U59">
        <v>366730792</v>
      </c>
      <c r="V59" s="61">
        <f t="shared" si="16"/>
        <v>0</v>
      </c>
      <c r="W59" s="61">
        <f t="shared" si="17"/>
        <v>0</v>
      </c>
      <c r="X59" s="61">
        <f t="shared" si="18"/>
        <v>0</v>
      </c>
    </row>
    <row r="60" spans="1:24" ht="15.75">
      <c r="A60" s="19"/>
      <c r="B60" s="19"/>
      <c r="C60" s="29"/>
      <c r="D60" s="29"/>
      <c r="E60" s="29"/>
      <c r="F60" s="22"/>
      <c r="H60" t="s">
        <v>242</v>
      </c>
      <c r="I60" t="s">
        <v>243</v>
      </c>
      <c r="N60" s="61" t="e">
        <f t="shared" si="9"/>
        <v>#VALUE!</v>
      </c>
      <c r="O60" s="61">
        <f t="shared" si="10"/>
        <v>0</v>
      </c>
      <c r="P60" s="61">
        <f t="shared" si="11"/>
        <v>0</v>
      </c>
      <c r="Q60" s="61">
        <f t="shared" si="12"/>
        <v>0</v>
      </c>
      <c r="V60" s="61">
        <f t="shared" si="16"/>
        <v>0</v>
      </c>
      <c r="W60" s="61">
        <f t="shared" si="17"/>
        <v>0</v>
      </c>
      <c r="X60" s="61">
        <f t="shared" si="18"/>
        <v>0</v>
      </c>
    </row>
    <row r="61" spans="1:24" ht="15.75">
      <c r="A61" s="19"/>
      <c r="B61" s="19"/>
      <c r="C61" s="29"/>
      <c r="D61" s="29"/>
      <c r="E61" s="29"/>
      <c r="F61" s="22"/>
      <c r="N61" s="61">
        <f t="shared" si="9"/>
        <v>0</v>
      </c>
      <c r="O61" s="61">
        <f t="shared" si="10"/>
        <v>0</v>
      </c>
      <c r="P61" s="61">
        <f t="shared" si="11"/>
        <v>0</v>
      </c>
      <c r="Q61" s="61">
        <f t="shared" si="12"/>
        <v>0</v>
      </c>
      <c r="V61" s="61">
        <f t="shared" si="16"/>
        <v>0</v>
      </c>
      <c r="W61" s="61">
        <f t="shared" si="17"/>
        <v>0</v>
      </c>
      <c r="X61" s="61">
        <f t="shared" si="18"/>
        <v>0</v>
      </c>
    </row>
    <row r="62" spans="1:24" ht="18.75">
      <c r="A62" s="7" t="s">
        <v>112</v>
      </c>
      <c r="B62" s="7"/>
      <c r="C62" s="31"/>
      <c r="D62" s="31"/>
      <c r="E62" s="31"/>
      <c r="F62" s="24" t="s">
        <v>113</v>
      </c>
      <c r="N62" s="61">
        <f t="shared" si="9"/>
        <v>0</v>
      </c>
      <c r="O62" s="61">
        <f t="shared" si="10"/>
        <v>0</v>
      </c>
      <c r="P62" s="61">
        <f t="shared" si="11"/>
        <v>0</v>
      </c>
      <c r="Q62" s="61">
        <f t="shared" si="12"/>
        <v>0</v>
      </c>
      <c r="V62" s="61">
        <f t="shared" si="16"/>
        <v>0</v>
      </c>
      <c r="W62" s="61">
        <f t="shared" si="17"/>
        <v>0</v>
      </c>
      <c r="X62" s="61">
        <f t="shared" si="18"/>
        <v>0</v>
      </c>
    </row>
    <row r="63" spans="1:24" ht="15.75">
      <c r="A63" s="10" t="s">
        <v>114</v>
      </c>
      <c r="B63" s="53">
        <v>120207681</v>
      </c>
      <c r="C63" s="53">
        <v>122193812</v>
      </c>
      <c r="D63" s="53">
        <v>151959316</v>
      </c>
      <c r="E63" s="53">
        <v>132342497</v>
      </c>
      <c r="F63" s="33" t="s">
        <v>115</v>
      </c>
      <c r="H63" t="s">
        <v>244</v>
      </c>
      <c r="I63">
        <v>120207681</v>
      </c>
      <c r="J63">
        <v>208926107</v>
      </c>
      <c r="K63">
        <v>274127243</v>
      </c>
      <c r="L63">
        <v>244652193</v>
      </c>
      <c r="M63" t="s">
        <v>245</v>
      </c>
      <c r="N63" s="61">
        <f t="shared" si="9"/>
        <v>0</v>
      </c>
      <c r="O63" s="61">
        <f t="shared" si="10"/>
        <v>86732295</v>
      </c>
      <c r="P63" s="61">
        <f t="shared" si="11"/>
        <v>122167927</v>
      </c>
      <c r="Q63" s="61">
        <f t="shared" si="12"/>
        <v>112309696</v>
      </c>
      <c r="S63">
        <v>86732295</v>
      </c>
      <c r="T63">
        <v>122167927</v>
      </c>
      <c r="U63">
        <v>112309695</v>
      </c>
      <c r="V63" s="61">
        <f t="shared" si="16"/>
        <v>0</v>
      </c>
      <c r="W63" s="61">
        <f t="shared" si="17"/>
        <v>0</v>
      </c>
      <c r="X63" s="61">
        <f t="shared" si="18"/>
        <v>-1</v>
      </c>
    </row>
    <row r="64" spans="1:24" ht="15.75">
      <c r="A64" s="13" t="s">
        <v>116</v>
      </c>
      <c r="B64" s="54">
        <v>113819512</v>
      </c>
      <c r="C64" s="54">
        <v>108475287</v>
      </c>
      <c r="D64" s="54">
        <v>140105722</v>
      </c>
      <c r="E64" s="54">
        <v>111826844</v>
      </c>
      <c r="F64" s="25" t="s">
        <v>117</v>
      </c>
      <c r="H64" t="s">
        <v>246</v>
      </c>
      <c r="I64">
        <v>113819512</v>
      </c>
      <c r="J64">
        <v>187841238</v>
      </c>
      <c r="K64">
        <v>244644934</v>
      </c>
      <c r="L64">
        <v>205698000</v>
      </c>
      <c r="M64" t="s">
        <v>247</v>
      </c>
      <c r="N64" s="61">
        <f t="shared" si="9"/>
        <v>0</v>
      </c>
      <c r="O64" s="61">
        <f t="shared" si="10"/>
        <v>79365951</v>
      </c>
      <c r="P64" s="61">
        <f t="shared" si="11"/>
        <v>104539212</v>
      </c>
      <c r="Q64" s="61">
        <f t="shared" si="12"/>
        <v>93871156</v>
      </c>
      <c r="S64">
        <v>79365951</v>
      </c>
      <c r="T64">
        <v>104539212</v>
      </c>
      <c r="U64">
        <v>93871156</v>
      </c>
      <c r="V64" s="61">
        <f t="shared" si="16"/>
        <v>0</v>
      </c>
      <c r="W64" s="61">
        <f t="shared" si="17"/>
        <v>0</v>
      </c>
      <c r="X64" s="61">
        <f t="shared" si="18"/>
        <v>0</v>
      </c>
    </row>
    <row r="65" spans="1:24" ht="15.75">
      <c r="A65" s="13" t="s">
        <v>55</v>
      </c>
      <c r="B65" s="54">
        <v>6388169</v>
      </c>
      <c r="C65" s="54">
        <v>13718525</v>
      </c>
      <c r="D65" s="54">
        <v>11853594</v>
      </c>
      <c r="E65" s="54">
        <v>20515653</v>
      </c>
      <c r="F65" s="25" t="s">
        <v>118</v>
      </c>
      <c r="H65" t="s">
        <v>55</v>
      </c>
      <c r="I65">
        <v>6388169</v>
      </c>
      <c r="J65">
        <v>21084869</v>
      </c>
      <c r="K65">
        <v>29482309</v>
      </c>
      <c r="L65">
        <v>38954193</v>
      </c>
      <c r="M65" t="s">
        <v>248</v>
      </c>
      <c r="N65" s="61">
        <f t="shared" si="9"/>
        <v>0</v>
      </c>
      <c r="O65" s="61">
        <f t="shared" si="10"/>
        <v>7366344</v>
      </c>
      <c r="P65" s="61">
        <f t="shared" si="11"/>
        <v>17628715</v>
      </c>
      <c r="Q65" s="61">
        <f t="shared" si="12"/>
        <v>18438540</v>
      </c>
      <c r="S65">
        <v>7366344</v>
      </c>
      <c r="T65">
        <v>17628715</v>
      </c>
      <c r="U65">
        <v>18438539</v>
      </c>
      <c r="V65" s="61">
        <f t="shared" si="16"/>
        <v>0</v>
      </c>
      <c r="W65" s="61">
        <f t="shared" si="17"/>
        <v>0</v>
      </c>
      <c r="X65" s="61">
        <f t="shared" si="18"/>
        <v>-1</v>
      </c>
    </row>
    <row r="66" spans="1:24" ht="15.75">
      <c r="A66" s="13" t="s">
        <v>119</v>
      </c>
      <c r="B66" s="54">
        <v>2589577</v>
      </c>
      <c r="C66" s="54">
        <v>3100250</v>
      </c>
      <c r="D66" s="54">
        <v>3029877</v>
      </c>
      <c r="E66" s="54">
        <v>1546880</v>
      </c>
      <c r="F66" s="25" t="s">
        <v>120</v>
      </c>
      <c r="H66" t="s">
        <v>249</v>
      </c>
      <c r="I66">
        <v>2589577</v>
      </c>
      <c r="J66">
        <v>7378930</v>
      </c>
      <c r="K66">
        <v>7453416</v>
      </c>
      <c r="L66">
        <v>5593995</v>
      </c>
      <c r="M66" t="s">
        <v>250</v>
      </c>
      <c r="N66" s="61">
        <f t="shared" si="9"/>
        <v>0</v>
      </c>
      <c r="O66" s="61">
        <f t="shared" si="10"/>
        <v>4278680</v>
      </c>
      <c r="P66" s="61">
        <f t="shared" si="11"/>
        <v>4423539</v>
      </c>
      <c r="Q66" s="61">
        <f t="shared" si="12"/>
        <v>4047115</v>
      </c>
      <c r="S66">
        <v>4278680</v>
      </c>
      <c r="T66">
        <v>4423539</v>
      </c>
      <c r="U66">
        <v>4047115</v>
      </c>
      <c r="V66" s="61">
        <f t="shared" si="16"/>
        <v>0</v>
      </c>
      <c r="W66" s="61">
        <f t="shared" si="17"/>
        <v>0</v>
      </c>
      <c r="X66" s="61">
        <f t="shared" si="18"/>
        <v>0</v>
      </c>
    </row>
    <row r="67" spans="1:24" ht="15.75">
      <c r="A67" s="13" t="s">
        <v>121</v>
      </c>
      <c r="B67" s="54">
        <v>2022965</v>
      </c>
      <c r="C67" s="54">
        <v>1875067</v>
      </c>
      <c r="D67" s="54">
        <v>2500699</v>
      </c>
      <c r="E67" s="54">
        <v>2994468</v>
      </c>
      <c r="F67" s="25" t="s">
        <v>122</v>
      </c>
      <c r="H67" t="s">
        <v>251</v>
      </c>
      <c r="I67">
        <v>2022965</v>
      </c>
      <c r="J67">
        <v>4444880</v>
      </c>
      <c r="K67">
        <v>6899067</v>
      </c>
      <c r="L67">
        <v>7667278</v>
      </c>
      <c r="M67" t="s">
        <v>252</v>
      </c>
      <c r="N67" s="61">
        <f t="shared" si="9"/>
        <v>0</v>
      </c>
      <c r="O67" s="61">
        <f t="shared" si="10"/>
        <v>2569813</v>
      </c>
      <c r="P67" s="61">
        <f t="shared" si="11"/>
        <v>4398368</v>
      </c>
      <c r="Q67" s="61">
        <f t="shared" si="12"/>
        <v>4672810</v>
      </c>
      <c r="S67">
        <v>2569813</v>
      </c>
      <c r="T67">
        <v>4398368</v>
      </c>
      <c r="U67">
        <v>4672810</v>
      </c>
      <c r="V67" s="61">
        <f t="shared" si="16"/>
        <v>0</v>
      </c>
      <c r="W67" s="61">
        <f t="shared" si="17"/>
        <v>0</v>
      </c>
      <c r="X67" s="61">
        <f t="shared" si="18"/>
        <v>0</v>
      </c>
    </row>
    <row r="68" spans="1:24" ht="15.75">
      <c r="A68" s="13" t="s">
        <v>123</v>
      </c>
      <c r="B68" s="57">
        <v>5275637</v>
      </c>
      <c r="C68" s="57">
        <v>4168377</v>
      </c>
      <c r="D68" s="57">
        <v>2971904</v>
      </c>
      <c r="E68" s="57">
        <v>2783769</v>
      </c>
      <c r="F68" s="25" t="s">
        <v>124</v>
      </c>
      <c r="H68" t="s">
        <v>253</v>
      </c>
      <c r="I68">
        <v>5275637</v>
      </c>
      <c r="J68">
        <v>6435019</v>
      </c>
      <c r="K68">
        <v>5238546</v>
      </c>
      <c r="L68">
        <v>5664816</v>
      </c>
      <c r="M68" t="s">
        <v>254</v>
      </c>
      <c r="N68" s="61">
        <f t="shared" si="9"/>
        <v>0</v>
      </c>
      <c r="O68" s="61">
        <f t="shared" si="10"/>
        <v>2266642</v>
      </c>
      <c r="P68" s="61">
        <f t="shared" si="11"/>
        <v>2266642</v>
      </c>
      <c r="Q68" s="61">
        <f t="shared" si="12"/>
        <v>2881047</v>
      </c>
      <c r="S68">
        <v>2266642</v>
      </c>
      <c r="T68">
        <v>2266642</v>
      </c>
      <c r="U68">
        <v>2881047</v>
      </c>
      <c r="V68" s="61">
        <f t="shared" si="16"/>
        <v>0</v>
      </c>
      <c r="W68" s="61">
        <f t="shared" si="17"/>
        <v>0</v>
      </c>
      <c r="X68" s="61">
        <f t="shared" si="18"/>
        <v>0</v>
      </c>
    </row>
    <row r="69" spans="1:24" ht="15.75">
      <c r="A69" s="13" t="s">
        <v>125</v>
      </c>
      <c r="B69" s="54">
        <v>2402884</v>
      </c>
      <c r="C69" s="54">
        <v>1016112</v>
      </c>
      <c r="D69" s="54">
        <v>19024320</v>
      </c>
      <c r="E69" s="54">
        <v>384947</v>
      </c>
      <c r="F69" s="25" t="s">
        <v>126</v>
      </c>
      <c r="H69" t="s">
        <v>255</v>
      </c>
      <c r="I69">
        <v>2402884</v>
      </c>
      <c r="J69">
        <v>1016112</v>
      </c>
      <c r="K69">
        <v>19334320</v>
      </c>
      <c r="L69">
        <v>509947</v>
      </c>
      <c r="M69" t="s">
        <v>256</v>
      </c>
      <c r="N69" s="61">
        <f t="shared" si="9"/>
        <v>0</v>
      </c>
      <c r="O69" s="61">
        <f t="shared" si="10"/>
        <v>0</v>
      </c>
      <c r="P69" s="61">
        <f t="shared" si="11"/>
        <v>310000</v>
      </c>
      <c r="Q69" s="61">
        <f t="shared" si="12"/>
        <v>125000</v>
      </c>
      <c r="S69">
        <v>0</v>
      </c>
      <c r="T69">
        <v>310000</v>
      </c>
      <c r="U69">
        <v>125000</v>
      </c>
      <c r="V69" s="61">
        <f t="shared" si="16"/>
        <v>0</v>
      </c>
      <c r="W69" s="61">
        <f t="shared" si="17"/>
        <v>0</v>
      </c>
      <c r="X69" s="61">
        <f t="shared" si="18"/>
        <v>0</v>
      </c>
    </row>
    <row r="70" spans="1:24" ht="15.75">
      <c r="A70" s="13" t="s">
        <v>127</v>
      </c>
      <c r="B70" s="54">
        <v>-627257</v>
      </c>
      <c r="C70" s="54">
        <v>7727096</v>
      </c>
      <c r="D70" s="54">
        <v>-12701302</v>
      </c>
      <c r="E70" s="54">
        <v>15589358</v>
      </c>
      <c r="F70" s="25" t="s">
        <v>128</v>
      </c>
      <c r="H70" t="s">
        <v>257</v>
      </c>
      <c r="I70">
        <v>-627257</v>
      </c>
      <c r="J70">
        <v>8244947</v>
      </c>
      <c r="K70">
        <v>-4204494</v>
      </c>
      <c r="L70">
        <v>25182973</v>
      </c>
      <c r="M70" t="s">
        <v>258</v>
      </c>
      <c r="N70" s="61">
        <f t="shared" si="9"/>
        <v>0</v>
      </c>
      <c r="O70" s="61">
        <f t="shared" si="10"/>
        <v>517851</v>
      </c>
      <c r="P70" s="61">
        <f t="shared" si="11"/>
        <v>8496808</v>
      </c>
      <c r="Q70" s="61">
        <f t="shared" si="12"/>
        <v>9593615</v>
      </c>
      <c r="S70">
        <v>517851</v>
      </c>
      <c r="T70">
        <v>8496808</v>
      </c>
      <c r="U70">
        <v>9593614</v>
      </c>
      <c r="V70" s="61">
        <f t="shared" si="16"/>
        <v>0</v>
      </c>
      <c r="W70" s="61">
        <f t="shared" si="17"/>
        <v>0</v>
      </c>
      <c r="X70" s="61">
        <f t="shared" si="18"/>
        <v>-1</v>
      </c>
    </row>
    <row r="71" spans="1:24" ht="15.75">
      <c r="A71" s="13" t="s">
        <v>129</v>
      </c>
      <c r="B71" s="56">
        <v>-3507452</v>
      </c>
      <c r="C71" s="56">
        <v>-115622</v>
      </c>
      <c r="D71" s="56">
        <v>3024714</v>
      </c>
      <c r="E71" s="56">
        <v>844197</v>
      </c>
      <c r="F71" s="25" t="s">
        <v>130</v>
      </c>
      <c r="H71" t="s">
        <v>259</v>
      </c>
      <c r="I71">
        <v>-3507452</v>
      </c>
      <c r="J71">
        <v>-19843169</v>
      </c>
      <c r="K71">
        <v>5433030</v>
      </c>
      <c r="L71">
        <v>10637769</v>
      </c>
      <c r="M71" t="s">
        <v>260</v>
      </c>
      <c r="N71" s="61">
        <f t="shared" si="9"/>
        <v>0</v>
      </c>
      <c r="O71" s="61">
        <f t="shared" si="10"/>
        <v>-19727547</v>
      </c>
      <c r="P71" s="61">
        <f t="shared" si="11"/>
        <v>2408316</v>
      </c>
      <c r="Q71" s="61">
        <f t="shared" si="12"/>
        <v>9793572</v>
      </c>
      <c r="S71">
        <v>-19727547</v>
      </c>
      <c r="T71">
        <v>2408316</v>
      </c>
      <c r="U71">
        <v>9793572</v>
      </c>
      <c r="V71" s="61">
        <f t="shared" si="16"/>
        <v>0</v>
      </c>
      <c r="W71" s="61">
        <f t="shared" si="17"/>
        <v>0</v>
      </c>
      <c r="X71" s="61">
        <f t="shared" si="18"/>
        <v>0</v>
      </c>
    </row>
    <row r="72" spans="1:24" ht="15.75">
      <c r="A72" s="13" t="s">
        <v>131</v>
      </c>
      <c r="B72" s="54">
        <v>1062503</v>
      </c>
      <c r="C72" s="54">
        <v>247956</v>
      </c>
      <c r="D72" s="54">
        <v>122346</v>
      </c>
      <c r="E72" s="54">
        <v>526435</v>
      </c>
      <c r="F72" s="25" t="s">
        <v>132</v>
      </c>
      <c r="H72" t="s">
        <v>261</v>
      </c>
      <c r="I72">
        <v>1062503</v>
      </c>
      <c r="J72">
        <v>247956</v>
      </c>
      <c r="K72">
        <v>122346</v>
      </c>
      <c r="L72">
        <v>526435</v>
      </c>
      <c r="M72" t="s">
        <v>262</v>
      </c>
      <c r="N72" s="61">
        <f t="shared" si="9"/>
        <v>0</v>
      </c>
      <c r="O72" s="61">
        <f t="shared" si="10"/>
        <v>0</v>
      </c>
      <c r="P72" s="61">
        <f t="shared" si="11"/>
        <v>0</v>
      </c>
      <c r="Q72" s="61">
        <f t="shared" si="12"/>
        <v>0</v>
      </c>
      <c r="S72">
        <v>0</v>
      </c>
      <c r="T72">
        <v>0</v>
      </c>
      <c r="U72">
        <v>0</v>
      </c>
      <c r="V72" s="61">
        <f t="shared" si="16"/>
        <v>0</v>
      </c>
      <c r="W72" s="61">
        <f t="shared" si="17"/>
        <v>0</v>
      </c>
      <c r="X72" s="61">
        <f t="shared" si="18"/>
        <v>0</v>
      </c>
    </row>
    <row r="73" spans="1:24" ht="15.75">
      <c r="A73" s="13" t="s">
        <v>133</v>
      </c>
      <c r="B73" s="54">
        <v>-5197212</v>
      </c>
      <c r="C73" s="54">
        <v>7363518</v>
      </c>
      <c r="D73" s="54">
        <v>-9798934</v>
      </c>
      <c r="E73" s="54">
        <v>15907120</v>
      </c>
      <c r="F73" s="25" t="s">
        <v>134</v>
      </c>
      <c r="H73" t="s">
        <v>263</v>
      </c>
      <c r="I73">
        <v>-5197212</v>
      </c>
      <c r="J73">
        <v>-11846178</v>
      </c>
      <c r="K73">
        <v>1106190</v>
      </c>
      <c r="L73">
        <v>35294307</v>
      </c>
      <c r="M73" t="s">
        <v>264</v>
      </c>
      <c r="N73" s="61">
        <f t="shared" si="9"/>
        <v>0</v>
      </c>
      <c r="O73" s="61">
        <f t="shared" si="10"/>
        <v>-19209696</v>
      </c>
      <c r="P73" s="61">
        <f t="shared" si="11"/>
        <v>10905124</v>
      </c>
      <c r="Q73" s="61">
        <f t="shared" si="12"/>
        <v>19387187</v>
      </c>
      <c r="S73">
        <v>-19209696</v>
      </c>
      <c r="T73">
        <v>10905124</v>
      </c>
      <c r="U73">
        <v>19387186</v>
      </c>
      <c r="V73" s="61">
        <f t="shared" si="16"/>
        <v>0</v>
      </c>
      <c r="W73" s="61">
        <f t="shared" si="17"/>
        <v>0</v>
      </c>
      <c r="X73" s="61">
        <f t="shared" si="18"/>
        <v>-1</v>
      </c>
    </row>
    <row r="74" spans="1:24" ht="15.75">
      <c r="A74" s="13" t="s">
        <v>135</v>
      </c>
      <c r="B74" s="54">
        <v>4672948</v>
      </c>
      <c r="C74" s="54">
        <v>5385446</v>
      </c>
      <c r="D74" s="54">
        <v>4249928</v>
      </c>
      <c r="E74" s="54">
        <v>3581274</v>
      </c>
      <c r="F74" s="25" t="s">
        <v>136</v>
      </c>
      <c r="H74" t="s">
        <v>265</v>
      </c>
      <c r="I74">
        <v>4672948</v>
      </c>
      <c r="J74">
        <v>10467276</v>
      </c>
      <c r="K74">
        <v>8969391</v>
      </c>
      <c r="L74">
        <v>11526527</v>
      </c>
      <c r="M74" t="s">
        <v>266</v>
      </c>
      <c r="N74" s="61">
        <f t="shared" si="9"/>
        <v>0</v>
      </c>
      <c r="O74" s="61">
        <f t="shared" si="10"/>
        <v>5081830</v>
      </c>
      <c r="P74" s="61">
        <f t="shared" si="11"/>
        <v>4719463</v>
      </c>
      <c r="Q74" s="61">
        <f t="shared" si="12"/>
        <v>7945253</v>
      </c>
      <c r="S74">
        <v>5081830</v>
      </c>
      <c r="T74">
        <v>4719463</v>
      </c>
      <c r="U74">
        <v>7945253</v>
      </c>
      <c r="V74" s="61">
        <f t="shared" si="16"/>
        <v>0</v>
      </c>
      <c r="W74" s="61">
        <f t="shared" si="17"/>
        <v>0</v>
      </c>
      <c r="X74" s="61">
        <f t="shared" si="18"/>
        <v>0</v>
      </c>
    </row>
    <row r="75" spans="1:24" ht="15.75">
      <c r="A75" s="13" t="s">
        <v>56</v>
      </c>
      <c r="B75" s="54">
        <v>-9870160</v>
      </c>
      <c r="C75" s="54">
        <v>1978072</v>
      </c>
      <c r="D75" s="54">
        <v>-14048862</v>
      </c>
      <c r="E75" s="54">
        <v>-14048862</v>
      </c>
      <c r="F75" s="25" t="s">
        <v>137</v>
      </c>
      <c r="H75" t="s">
        <v>56</v>
      </c>
      <c r="I75">
        <v>-9870160</v>
      </c>
      <c r="J75">
        <v>-22313454</v>
      </c>
      <c r="K75">
        <v>-7863201</v>
      </c>
      <c r="L75">
        <v>-7863201</v>
      </c>
      <c r="M75" t="s">
        <v>267</v>
      </c>
      <c r="N75" s="61">
        <f t="shared" si="9"/>
        <v>0</v>
      </c>
      <c r="O75" s="61">
        <f t="shared" si="10"/>
        <v>-24291526</v>
      </c>
      <c r="P75" s="61">
        <f t="shared" si="11"/>
        <v>6185661</v>
      </c>
      <c r="Q75" s="61">
        <f t="shared" si="12"/>
        <v>6185661</v>
      </c>
      <c r="S75">
        <v>-24291526</v>
      </c>
      <c r="T75">
        <v>6185661</v>
      </c>
      <c r="U75">
        <v>11441933</v>
      </c>
      <c r="V75" s="61">
        <f t="shared" si="16"/>
        <v>0</v>
      </c>
      <c r="W75" s="61">
        <f t="shared" si="17"/>
        <v>0</v>
      </c>
      <c r="X75" s="61">
        <f t="shared" si="18"/>
        <v>5256272</v>
      </c>
    </row>
    <row r="76" spans="1:24" ht="15.75">
      <c r="A76" s="13" t="s">
        <v>57</v>
      </c>
      <c r="B76" s="54">
        <v>336087</v>
      </c>
      <c r="C76" s="54">
        <v>2418666</v>
      </c>
      <c r="D76" s="54">
        <v>-1871469</v>
      </c>
      <c r="E76" s="54">
        <v>870530</v>
      </c>
      <c r="F76" s="25" t="s">
        <v>58</v>
      </c>
      <c r="H76" t="s">
        <v>57</v>
      </c>
      <c r="I76">
        <v>336087</v>
      </c>
      <c r="J76">
        <v>2418666</v>
      </c>
      <c r="K76">
        <v>-1435917</v>
      </c>
      <c r="L76">
        <v>1191283</v>
      </c>
      <c r="M76" t="s">
        <v>58</v>
      </c>
      <c r="N76" s="61">
        <f t="shared" ref="N76:N90" si="19">+I76-B76</f>
        <v>0</v>
      </c>
      <c r="O76" s="61">
        <f t="shared" ref="O76:O90" si="20">+J76-C76</f>
        <v>0</v>
      </c>
      <c r="P76" s="61">
        <f t="shared" ref="P76:P90" si="21">+K76-D76</f>
        <v>435552</v>
      </c>
      <c r="Q76" s="61">
        <f t="shared" ref="Q76:Q90" si="22">+L76-E76</f>
        <v>320753</v>
      </c>
      <c r="S76">
        <v>0</v>
      </c>
      <c r="T76">
        <v>435552</v>
      </c>
      <c r="U76">
        <v>320753</v>
      </c>
      <c r="V76" s="61">
        <f t="shared" si="16"/>
        <v>0</v>
      </c>
      <c r="W76" s="61">
        <f t="shared" si="17"/>
        <v>0</v>
      </c>
      <c r="X76" s="61">
        <f t="shared" si="18"/>
        <v>0</v>
      </c>
    </row>
    <row r="77" spans="1:24" ht="15.75">
      <c r="A77" s="13" t="s">
        <v>138</v>
      </c>
      <c r="B77" s="57">
        <v>0</v>
      </c>
      <c r="C77" s="57">
        <v>0</v>
      </c>
      <c r="D77" s="57">
        <v>0</v>
      </c>
      <c r="E77" s="57">
        <v>0</v>
      </c>
      <c r="F77" s="25" t="s">
        <v>59</v>
      </c>
      <c r="H77" t="s">
        <v>268</v>
      </c>
      <c r="I77">
        <v>0</v>
      </c>
      <c r="J77">
        <v>0</v>
      </c>
      <c r="K77">
        <v>0</v>
      </c>
      <c r="L77">
        <v>0</v>
      </c>
      <c r="M77" t="s">
        <v>59</v>
      </c>
      <c r="N77" s="61">
        <f t="shared" si="19"/>
        <v>0</v>
      </c>
      <c r="O77" s="61">
        <f t="shared" si="20"/>
        <v>0</v>
      </c>
      <c r="P77" s="61">
        <f t="shared" si="21"/>
        <v>0</v>
      </c>
      <c r="Q77" s="61">
        <f t="shared" si="22"/>
        <v>0</v>
      </c>
      <c r="S77">
        <v>0</v>
      </c>
      <c r="T77">
        <v>0</v>
      </c>
      <c r="U77">
        <v>0</v>
      </c>
      <c r="V77" s="61">
        <f t="shared" si="16"/>
        <v>0</v>
      </c>
      <c r="W77" s="61">
        <f t="shared" si="17"/>
        <v>0</v>
      </c>
      <c r="X77" s="61">
        <f t="shared" si="18"/>
        <v>0</v>
      </c>
    </row>
    <row r="78" spans="1:24" ht="15.75">
      <c r="A78" s="13" t="s">
        <v>139</v>
      </c>
      <c r="B78" s="56">
        <v>14835</v>
      </c>
      <c r="C78" s="56">
        <v>59457</v>
      </c>
      <c r="D78" s="56">
        <v>69194</v>
      </c>
      <c r="E78" s="56">
        <v>75600</v>
      </c>
      <c r="F78" s="25" t="s">
        <v>60</v>
      </c>
      <c r="H78" t="s">
        <v>269</v>
      </c>
      <c r="I78">
        <v>14835</v>
      </c>
      <c r="J78">
        <v>59457</v>
      </c>
      <c r="K78">
        <v>69194</v>
      </c>
      <c r="L78">
        <v>372259</v>
      </c>
      <c r="M78" t="s">
        <v>60</v>
      </c>
      <c r="N78" s="61">
        <f t="shared" si="19"/>
        <v>0</v>
      </c>
      <c r="O78" s="61">
        <f t="shared" si="20"/>
        <v>0</v>
      </c>
      <c r="P78" s="61">
        <f t="shared" si="21"/>
        <v>0</v>
      </c>
      <c r="Q78" s="61">
        <f t="shared" si="22"/>
        <v>296659</v>
      </c>
      <c r="S78">
        <v>0</v>
      </c>
      <c r="T78">
        <v>0</v>
      </c>
      <c r="U78">
        <v>296659</v>
      </c>
      <c r="V78" s="61">
        <f t="shared" si="16"/>
        <v>0</v>
      </c>
      <c r="W78" s="61">
        <f t="shared" si="17"/>
        <v>0</v>
      </c>
      <c r="X78" s="61">
        <f t="shared" si="18"/>
        <v>0</v>
      </c>
    </row>
    <row r="79" spans="1:24" ht="15.75">
      <c r="A79" s="13" t="s">
        <v>140</v>
      </c>
      <c r="B79" s="54">
        <v>55000</v>
      </c>
      <c r="C79" s="54">
        <v>55000</v>
      </c>
      <c r="D79" s="54">
        <v>0</v>
      </c>
      <c r="E79" s="54">
        <v>55000</v>
      </c>
      <c r="F79" s="25" t="s">
        <v>141</v>
      </c>
      <c r="H79" t="s">
        <v>270</v>
      </c>
      <c r="I79">
        <v>55000</v>
      </c>
      <c r="J79">
        <v>55000</v>
      </c>
      <c r="K79">
        <v>0</v>
      </c>
      <c r="L79">
        <v>100000</v>
      </c>
      <c r="M79" t="s">
        <v>271</v>
      </c>
      <c r="N79" s="61">
        <f t="shared" si="19"/>
        <v>0</v>
      </c>
      <c r="O79" s="61">
        <f t="shared" si="20"/>
        <v>0</v>
      </c>
      <c r="P79" s="61">
        <f t="shared" si="21"/>
        <v>0</v>
      </c>
      <c r="Q79" s="61">
        <f t="shared" si="22"/>
        <v>45000</v>
      </c>
      <c r="S79">
        <v>0</v>
      </c>
      <c r="T79">
        <v>0</v>
      </c>
      <c r="U79">
        <v>45000</v>
      </c>
      <c r="V79" s="61">
        <f t="shared" si="16"/>
        <v>0</v>
      </c>
      <c r="W79" s="61">
        <f t="shared" si="17"/>
        <v>0</v>
      </c>
      <c r="X79" s="61">
        <f t="shared" si="18"/>
        <v>0</v>
      </c>
    </row>
    <row r="80" spans="1:24" ht="15.75">
      <c r="A80" s="13" t="s">
        <v>61</v>
      </c>
      <c r="B80" s="54">
        <v>-10276082</v>
      </c>
      <c r="C80" s="54">
        <v>-555051</v>
      </c>
      <c r="D80" s="54">
        <v>-12246587</v>
      </c>
      <c r="E80" s="54">
        <v>11324716</v>
      </c>
      <c r="F80" s="25" t="s">
        <v>62</v>
      </c>
      <c r="H80" t="s">
        <v>61</v>
      </c>
      <c r="I80">
        <v>-10276082</v>
      </c>
      <c r="J80">
        <v>-24846577</v>
      </c>
      <c r="K80">
        <v>-6496478</v>
      </c>
      <c r="L80">
        <v>22104238</v>
      </c>
      <c r="M80" t="s">
        <v>62</v>
      </c>
      <c r="N80" s="61">
        <f t="shared" si="19"/>
        <v>0</v>
      </c>
      <c r="O80" s="61">
        <f t="shared" si="20"/>
        <v>-24291526</v>
      </c>
      <c r="P80" s="61">
        <f t="shared" si="21"/>
        <v>5750109</v>
      </c>
      <c r="Q80" s="61">
        <f t="shared" si="22"/>
        <v>10779522</v>
      </c>
      <c r="S80">
        <v>-24291526</v>
      </c>
      <c r="T80">
        <v>5750109</v>
      </c>
      <c r="U80">
        <v>10779521</v>
      </c>
      <c r="V80" s="61">
        <f t="shared" si="16"/>
        <v>0</v>
      </c>
      <c r="W80" s="61">
        <f t="shared" si="17"/>
        <v>0</v>
      </c>
      <c r="X80" s="61">
        <f t="shared" si="18"/>
        <v>-1</v>
      </c>
    </row>
    <row r="81" spans="1:24" ht="15.75">
      <c r="A81" s="13" t="s">
        <v>52</v>
      </c>
      <c r="B81" s="54">
        <v>0</v>
      </c>
      <c r="C81" s="54">
        <v>0</v>
      </c>
      <c r="D81" s="54">
        <v>0</v>
      </c>
      <c r="E81" s="54">
        <v>0</v>
      </c>
      <c r="F81" s="25" t="s">
        <v>53</v>
      </c>
      <c r="H81" t="s">
        <v>52</v>
      </c>
      <c r="I81">
        <v>0</v>
      </c>
      <c r="J81">
        <v>-1840734</v>
      </c>
      <c r="K81">
        <v>216008</v>
      </c>
      <c r="L81">
        <v>1010681</v>
      </c>
      <c r="M81" t="s">
        <v>53</v>
      </c>
      <c r="N81" s="61">
        <f t="shared" si="19"/>
        <v>0</v>
      </c>
      <c r="O81" s="61">
        <f t="shared" si="20"/>
        <v>-1840734</v>
      </c>
      <c r="P81" s="61">
        <f t="shared" si="21"/>
        <v>216008</v>
      </c>
      <c r="Q81" s="61">
        <f t="shared" si="22"/>
        <v>1010681</v>
      </c>
      <c r="S81">
        <v>-1840734</v>
      </c>
      <c r="T81">
        <v>216008</v>
      </c>
      <c r="U81">
        <v>1010681</v>
      </c>
      <c r="V81" s="61">
        <f t="shared" si="16"/>
        <v>0</v>
      </c>
      <c r="W81" s="61">
        <f t="shared" si="17"/>
        <v>0</v>
      </c>
      <c r="X81" s="61">
        <f t="shared" si="18"/>
        <v>0</v>
      </c>
    </row>
    <row r="82" spans="1:24" ht="15.75">
      <c r="A82" s="16" t="s">
        <v>63</v>
      </c>
      <c r="B82" s="55">
        <v>-10276082</v>
      </c>
      <c r="C82" s="55">
        <v>-555051</v>
      </c>
      <c r="D82" s="55">
        <v>-12246587</v>
      </c>
      <c r="E82" s="55">
        <v>11324716</v>
      </c>
      <c r="F82" s="39" t="s">
        <v>142</v>
      </c>
      <c r="H82" t="s">
        <v>63</v>
      </c>
      <c r="I82">
        <v>-10276082</v>
      </c>
      <c r="J82">
        <v>-23005843</v>
      </c>
      <c r="K82">
        <v>-6712486</v>
      </c>
      <c r="L82">
        <v>21093557</v>
      </c>
      <c r="M82" t="s">
        <v>272</v>
      </c>
      <c r="N82" s="61">
        <f t="shared" si="19"/>
        <v>0</v>
      </c>
      <c r="O82" s="61">
        <f t="shared" si="20"/>
        <v>-22450792</v>
      </c>
      <c r="P82" s="61">
        <f t="shared" si="21"/>
        <v>5534101</v>
      </c>
      <c r="Q82" s="61">
        <f t="shared" si="22"/>
        <v>9768841</v>
      </c>
      <c r="S82">
        <v>-22450792</v>
      </c>
      <c r="T82">
        <v>5534101</v>
      </c>
      <c r="U82">
        <v>9768840</v>
      </c>
      <c r="V82" s="61">
        <f t="shared" si="16"/>
        <v>0</v>
      </c>
      <c r="W82" s="61">
        <f t="shared" si="17"/>
        <v>0</v>
      </c>
      <c r="X82" s="61">
        <f t="shared" si="18"/>
        <v>-1</v>
      </c>
    </row>
    <row r="83" spans="1:24" ht="15.75">
      <c r="A83" s="19"/>
      <c r="B83" s="19"/>
      <c r="C83" s="29"/>
      <c r="D83" s="29"/>
      <c r="E83" s="29"/>
      <c r="F83" s="22"/>
      <c r="H83" t="s">
        <v>273</v>
      </c>
      <c r="I83" t="s">
        <v>274</v>
      </c>
      <c r="N83" s="61" t="e">
        <f t="shared" si="19"/>
        <v>#VALUE!</v>
      </c>
      <c r="O83" s="61">
        <f t="shared" si="20"/>
        <v>0</v>
      </c>
      <c r="P83" s="61">
        <f t="shared" si="21"/>
        <v>0</v>
      </c>
      <c r="Q83" s="61">
        <f t="shared" si="22"/>
        <v>0</v>
      </c>
      <c r="V83" s="61">
        <f t="shared" si="16"/>
        <v>0</v>
      </c>
      <c r="W83" s="61">
        <f t="shared" si="17"/>
        <v>0</v>
      </c>
      <c r="X83" s="61">
        <f t="shared" si="18"/>
        <v>0</v>
      </c>
    </row>
    <row r="84" spans="1:24" ht="15.75">
      <c r="A84" s="19"/>
      <c r="B84" s="19"/>
      <c r="C84" s="29"/>
      <c r="D84" s="29"/>
      <c r="E84" s="29"/>
      <c r="F84" s="22"/>
      <c r="N84" s="61">
        <f t="shared" si="19"/>
        <v>0</v>
      </c>
      <c r="O84" s="61">
        <f t="shared" si="20"/>
        <v>0</v>
      </c>
      <c r="P84" s="61">
        <f t="shared" si="21"/>
        <v>0</v>
      </c>
      <c r="Q84" s="61">
        <f t="shared" si="22"/>
        <v>0</v>
      </c>
      <c r="V84" s="61">
        <f t="shared" si="16"/>
        <v>0</v>
      </c>
      <c r="W84" s="61">
        <f t="shared" si="17"/>
        <v>0</v>
      </c>
      <c r="X84" s="61">
        <f t="shared" si="18"/>
        <v>0</v>
      </c>
    </row>
    <row r="85" spans="1:24" ht="18.75">
      <c r="A85" s="7" t="s">
        <v>143</v>
      </c>
      <c r="B85" s="7"/>
      <c r="C85" s="31"/>
      <c r="D85" s="31"/>
      <c r="E85" s="31"/>
      <c r="F85" s="24" t="s">
        <v>144</v>
      </c>
      <c r="N85" s="61">
        <f t="shared" si="19"/>
        <v>0</v>
      </c>
      <c r="O85" s="61">
        <f t="shared" si="20"/>
        <v>0</v>
      </c>
      <c r="P85" s="61">
        <f t="shared" si="21"/>
        <v>0</v>
      </c>
      <c r="Q85" s="61">
        <f t="shared" si="22"/>
        <v>0</v>
      </c>
      <c r="V85" s="61">
        <f t="shared" si="16"/>
        <v>0</v>
      </c>
      <c r="W85" s="61">
        <f t="shared" si="17"/>
        <v>0</v>
      </c>
      <c r="X85" s="61">
        <f t="shared" si="18"/>
        <v>0</v>
      </c>
    </row>
    <row r="86" spans="1:24" ht="15.75">
      <c r="A86" s="10" t="s">
        <v>145</v>
      </c>
      <c r="B86" s="53">
        <v>6192909</v>
      </c>
      <c r="C86" s="53">
        <v>23511766</v>
      </c>
      <c r="D86" s="53">
        <v>4493560</v>
      </c>
      <c r="E86" s="53">
        <v>7517891</v>
      </c>
      <c r="F86" s="53" t="s">
        <v>64</v>
      </c>
      <c r="H86" t="s">
        <v>275</v>
      </c>
      <c r="I86">
        <v>6192909</v>
      </c>
      <c r="J86">
        <v>25904529</v>
      </c>
      <c r="K86">
        <v>27260753</v>
      </c>
      <c r="L86">
        <v>75271800</v>
      </c>
      <c r="M86" t="s">
        <v>64</v>
      </c>
      <c r="N86" s="61">
        <f t="shared" si="19"/>
        <v>0</v>
      </c>
      <c r="O86" s="61">
        <f t="shared" si="20"/>
        <v>2392763</v>
      </c>
      <c r="P86" s="61">
        <f t="shared" si="21"/>
        <v>22767193</v>
      </c>
      <c r="Q86" s="61">
        <f t="shared" si="22"/>
        <v>67753909</v>
      </c>
      <c r="S86">
        <v>2392763</v>
      </c>
      <c r="T86">
        <v>22767193</v>
      </c>
      <c r="U86">
        <v>67753909</v>
      </c>
      <c r="V86" s="61">
        <f t="shared" si="16"/>
        <v>0</v>
      </c>
      <c r="W86" s="61">
        <f t="shared" si="17"/>
        <v>0</v>
      </c>
      <c r="X86" s="61">
        <f t="shared" si="18"/>
        <v>0</v>
      </c>
    </row>
    <row r="87" spans="1:24" ht="15.75">
      <c r="A87" s="13" t="s">
        <v>146</v>
      </c>
      <c r="B87" s="54">
        <v>19378170</v>
      </c>
      <c r="C87" s="54">
        <v>-16159873</v>
      </c>
      <c r="D87" s="54">
        <v>-30322616</v>
      </c>
      <c r="E87" s="54">
        <v>1996821</v>
      </c>
      <c r="F87" s="54" t="s">
        <v>147</v>
      </c>
      <c r="H87" t="s">
        <v>276</v>
      </c>
      <c r="I87">
        <v>19378170</v>
      </c>
      <c r="J87">
        <v>-32402840</v>
      </c>
      <c r="K87">
        <v>-2207373</v>
      </c>
      <c r="L87">
        <v>3297451</v>
      </c>
      <c r="M87" t="s">
        <v>277</v>
      </c>
      <c r="N87" s="61">
        <f t="shared" si="19"/>
        <v>0</v>
      </c>
      <c r="O87" s="61">
        <f t="shared" si="20"/>
        <v>-16242967</v>
      </c>
      <c r="P87" s="61">
        <f t="shared" si="21"/>
        <v>28115243</v>
      </c>
      <c r="Q87" s="61">
        <f t="shared" si="22"/>
        <v>1300630</v>
      </c>
      <c r="S87">
        <v>-16242967</v>
      </c>
      <c r="T87">
        <v>28115243</v>
      </c>
      <c r="U87">
        <v>1300630</v>
      </c>
      <c r="V87" s="61">
        <f t="shared" si="16"/>
        <v>0</v>
      </c>
      <c r="W87" s="61">
        <f t="shared" si="17"/>
        <v>0</v>
      </c>
      <c r="X87" s="61">
        <f t="shared" si="18"/>
        <v>0</v>
      </c>
    </row>
    <row r="88" spans="1:24" ht="15.75">
      <c r="A88" s="13" t="s">
        <v>148</v>
      </c>
      <c r="B88" s="54">
        <v>-3579087</v>
      </c>
      <c r="C88" s="54">
        <v>-7089495</v>
      </c>
      <c r="D88" s="54">
        <v>-39714498</v>
      </c>
      <c r="E88" s="54">
        <v>-12358289</v>
      </c>
      <c r="F88" s="54" t="s">
        <v>149</v>
      </c>
      <c r="H88" t="s">
        <v>278</v>
      </c>
      <c r="I88">
        <v>-3579087</v>
      </c>
      <c r="J88">
        <v>38020792</v>
      </c>
      <c r="K88">
        <v>-109452365</v>
      </c>
      <c r="L88">
        <v>-42823998</v>
      </c>
      <c r="M88" t="s">
        <v>279</v>
      </c>
      <c r="N88" s="61">
        <f t="shared" si="19"/>
        <v>0</v>
      </c>
      <c r="O88" s="61">
        <f t="shared" si="20"/>
        <v>45110287</v>
      </c>
      <c r="P88" s="61">
        <f t="shared" si="21"/>
        <v>-69737867</v>
      </c>
      <c r="Q88" s="61">
        <f t="shared" si="22"/>
        <v>-30465709</v>
      </c>
      <c r="S88">
        <v>45110287</v>
      </c>
      <c r="T88">
        <v>-69737867</v>
      </c>
      <c r="U88">
        <v>-30465709</v>
      </c>
      <c r="V88" s="61">
        <f t="shared" si="16"/>
        <v>0</v>
      </c>
      <c r="W88" s="61">
        <f t="shared" si="17"/>
        <v>0</v>
      </c>
      <c r="X88" s="61">
        <f t="shared" si="18"/>
        <v>0</v>
      </c>
    </row>
    <row r="89" spans="1:24" ht="15.75">
      <c r="A89" s="13" t="s">
        <v>150</v>
      </c>
      <c r="B89" s="54">
        <v>-17581627</v>
      </c>
      <c r="C89" s="54">
        <v>5930511</v>
      </c>
      <c r="D89" s="54">
        <v>89055320</v>
      </c>
      <c r="E89" s="54">
        <v>7337137</v>
      </c>
      <c r="F89" s="54" t="s">
        <v>151</v>
      </c>
      <c r="H89" t="s">
        <v>280</v>
      </c>
      <c r="I89">
        <v>-17581627</v>
      </c>
      <c r="J89">
        <v>-24876518</v>
      </c>
      <c r="K89">
        <v>110303514</v>
      </c>
      <c r="L89">
        <v>53709999</v>
      </c>
      <c r="M89" t="s">
        <v>281</v>
      </c>
      <c r="N89" s="61">
        <f t="shared" si="19"/>
        <v>0</v>
      </c>
      <c r="O89" s="61">
        <f t="shared" si="20"/>
        <v>-30807029</v>
      </c>
      <c r="P89" s="61">
        <f t="shared" si="21"/>
        <v>21248194</v>
      </c>
      <c r="Q89" s="61">
        <f t="shared" si="22"/>
        <v>46372862</v>
      </c>
      <c r="S89">
        <v>-30807029</v>
      </c>
      <c r="T89">
        <v>21248194</v>
      </c>
      <c r="U89">
        <v>46372862</v>
      </c>
      <c r="V89" s="61">
        <f t="shared" si="16"/>
        <v>0</v>
      </c>
      <c r="W89" s="61">
        <f t="shared" si="17"/>
        <v>0</v>
      </c>
      <c r="X89" s="61">
        <f t="shared" si="18"/>
        <v>0</v>
      </c>
    </row>
    <row r="90" spans="1:24" ht="15.75">
      <c r="A90" s="27" t="s">
        <v>152</v>
      </c>
      <c r="B90" s="55">
        <v>4410365</v>
      </c>
      <c r="C90" s="55">
        <v>6192909</v>
      </c>
      <c r="D90" s="55">
        <v>23511766</v>
      </c>
      <c r="E90" s="55">
        <v>4493560</v>
      </c>
      <c r="F90" s="55" t="s">
        <v>153</v>
      </c>
      <c r="H90" t="s">
        <v>282</v>
      </c>
      <c r="I90">
        <v>4410365</v>
      </c>
      <c r="J90">
        <v>6645963</v>
      </c>
      <c r="K90">
        <v>25904529</v>
      </c>
      <c r="L90">
        <v>89455252</v>
      </c>
      <c r="M90" t="s">
        <v>283</v>
      </c>
      <c r="N90" s="61">
        <f t="shared" si="19"/>
        <v>0</v>
      </c>
      <c r="O90" s="61">
        <f t="shared" si="20"/>
        <v>453054</v>
      </c>
      <c r="P90" s="61">
        <f t="shared" si="21"/>
        <v>2392763</v>
      </c>
      <c r="Q90" s="61">
        <f t="shared" si="22"/>
        <v>84961692</v>
      </c>
      <c r="S90">
        <v>453054</v>
      </c>
      <c r="T90">
        <v>2392763</v>
      </c>
      <c r="U90">
        <v>84961692</v>
      </c>
      <c r="V90" s="61">
        <f t="shared" si="16"/>
        <v>0</v>
      </c>
      <c r="W90" s="61">
        <f t="shared" si="17"/>
        <v>0</v>
      </c>
      <c r="X90" s="61">
        <f t="shared" si="18"/>
        <v>0</v>
      </c>
    </row>
    <row r="91" spans="1:24" ht="15.75">
      <c r="A91" s="19"/>
      <c r="B91" s="19"/>
      <c r="C91" s="20"/>
      <c r="D91" s="20"/>
      <c r="E91" s="20"/>
      <c r="F91" s="22"/>
    </row>
    <row r="92" spans="1:24" ht="15.75">
      <c r="A92" s="19"/>
      <c r="B92" s="19"/>
      <c r="C92" s="5"/>
      <c r="D92" s="5"/>
      <c r="E92" s="5"/>
      <c r="F92" s="22"/>
    </row>
    <row r="93" spans="1:24" ht="18.75">
      <c r="A93" s="7" t="s">
        <v>154</v>
      </c>
      <c r="B93" s="7"/>
      <c r="C93" s="23"/>
      <c r="D93" s="23"/>
      <c r="E93" s="23"/>
      <c r="F93" s="9" t="s">
        <v>155</v>
      </c>
    </row>
    <row r="94" spans="1:24" ht="15.75">
      <c r="A94" s="10" t="s">
        <v>156</v>
      </c>
      <c r="B94" s="40">
        <f>+B7*100/B9</f>
        <v>21.386002549195304</v>
      </c>
      <c r="C94" s="40">
        <f>+C7*100/C9</f>
        <v>30.08349076802277</v>
      </c>
      <c r="D94" s="40">
        <f>+D7*100/D9</f>
        <v>45.508191913028753</v>
      </c>
      <c r="E94" s="40">
        <f>+E7*100/E9</f>
        <v>51.559445833333335</v>
      </c>
      <c r="F94" s="12" t="s">
        <v>157</v>
      </c>
    </row>
    <row r="95" spans="1:24" ht="15.75">
      <c r="A95" s="13" t="s">
        <v>158</v>
      </c>
      <c r="B95" s="41">
        <f>+B82/B9</f>
        <v>-9.8629281796150436E-2</v>
      </c>
      <c r="C95" s="41">
        <f>+C82/C9</f>
        <v>-5.3308832092079997E-3</v>
      </c>
      <c r="D95" s="41">
        <f>+D82/D9</f>
        <v>-0.13268277972636264</v>
      </c>
      <c r="E95" s="41">
        <f>+E82/E9</f>
        <v>0.15728772222222223</v>
      </c>
      <c r="F95" s="15" t="s">
        <v>159</v>
      </c>
    </row>
    <row r="96" spans="1:24" ht="15.75">
      <c r="A96" s="13" t="s">
        <v>160</v>
      </c>
      <c r="B96" s="41">
        <f>+B53/B9</f>
        <v>0</v>
      </c>
      <c r="C96" s="41">
        <f>+C53/C9</f>
        <v>1.112164970969285E-2</v>
      </c>
      <c r="D96" s="41">
        <f>+D53/D9</f>
        <v>3.2502797651222165E-3</v>
      </c>
      <c r="E96" s="41">
        <f>+E53/E9</f>
        <v>4.4791666666666667E-2</v>
      </c>
      <c r="F96" s="15" t="s">
        <v>161</v>
      </c>
    </row>
    <row r="97" spans="1:6" ht="15.75">
      <c r="A97" s="13" t="s">
        <v>162</v>
      </c>
      <c r="B97" s="41">
        <f>+B57/B9</f>
        <v>0.86274328478017104</v>
      </c>
      <c r="C97" s="41">
        <f>+C57/C9</f>
        <v>0.98171798963108825</v>
      </c>
      <c r="D97" s="41">
        <f>+D57/D9</f>
        <v>0.99753971156605659</v>
      </c>
      <c r="E97" s="41">
        <f>+E57/E9</f>
        <v>0.82195019444444439</v>
      </c>
      <c r="F97" s="15" t="s">
        <v>163</v>
      </c>
    </row>
    <row r="98" spans="1:6" ht="15.75">
      <c r="A98" s="13" t="s">
        <v>164</v>
      </c>
      <c r="B98" s="41">
        <f>+B10/B82</f>
        <v>-7.238640333932719</v>
      </c>
      <c r="C98" s="41">
        <f>+C10/C82</f>
        <v>-178.29517932586376</v>
      </c>
      <c r="D98" s="41">
        <f>+D10/D82</f>
        <v>-10.810449899224984</v>
      </c>
      <c r="E98" s="41">
        <f>+E10/E82</f>
        <v>10.885924203308939</v>
      </c>
      <c r="F98" s="15" t="s">
        <v>165</v>
      </c>
    </row>
    <row r="99" spans="1:6" ht="15.75">
      <c r="A99" s="13" t="s">
        <v>166</v>
      </c>
      <c r="B99" s="41">
        <f>+B53*100/B10</f>
        <v>0</v>
      </c>
      <c r="C99" s="41">
        <f>+C53*100/C10</f>
        <v>1.1701201099532095</v>
      </c>
      <c r="D99" s="41">
        <f>+D53*100/D10</f>
        <v>0.22660130896759753</v>
      </c>
      <c r="E99" s="41">
        <f>+E53*100/E10</f>
        <v>2.6159961064243999</v>
      </c>
      <c r="F99" s="15" t="s">
        <v>167</v>
      </c>
    </row>
    <row r="100" spans="1:6" ht="15.75">
      <c r="A100" s="13" t="s">
        <v>168</v>
      </c>
      <c r="B100" s="41">
        <f>+B53*100/B82</f>
        <v>0</v>
      </c>
      <c r="C100" s="41">
        <f>+C53*100/C82</f>
        <v>-208.62677483690689</v>
      </c>
      <c r="D100" s="41">
        <f>+D53*100/D82</f>
        <v>-2.4496620976930146</v>
      </c>
      <c r="E100" s="41">
        <f>+E53*100/E82</f>
        <v>28.477535330687321</v>
      </c>
      <c r="F100" s="15" t="s">
        <v>169</v>
      </c>
    </row>
    <row r="101" spans="1:6" ht="15.75">
      <c r="A101" s="16" t="s">
        <v>170</v>
      </c>
      <c r="B101" s="42">
        <f>+B10/B57</f>
        <v>0.8275253020350597</v>
      </c>
      <c r="C101" s="42">
        <f>+C10/C57</f>
        <v>0.96817088796360551</v>
      </c>
      <c r="D101" s="42">
        <f>+D10/D57</f>
        <v>1.4378981870004131</v>
      </c>
      <c r="E101" s="42">
        <f>+E10/E57</f>
        <v>2.0831216219609412</v>
      </c>
      <c r="F101" s="39" t="s">
        <v>171</v>
      </c>
    </row>
    <row r="102" spans="1:6" ht="15.75">
      <c r="A102" s="43"/>
      <c r="B102" s="44"/>
      <c r="C102" s="44"/>
      <c r="D102" s="44"/>
      <c r="E102" s="44"/>
      <c r="F102" s="45"/>
    </row>
    <row r="103" spans="1:6" ht="15.75">
      <c r="A103" s="46" t="s">
        <v>172</v>
      </c>
      <c r="B103" s="47">
        <f>+B65*100/B63</f>
        <v>5.314276880526462</v>
      </c>
      <c r="C103" s="47">
        <f>+C65*100/C63</f>
        <v>11.226857379651925</v>
      </c>
      <c r="D103" s="47">
        <f>+D65*100/D63</f>
        <v>7.800504972001848</v>
      </c>
      <c r="E103" s="47">
        <f>+E65*100/E63</f>
        <v>15.501938882111315</v>
      </c>
      <c r="F103" s="12" t="s">
        <v>173</v>
      </c>
    </row>
    <row r="104" spans="1:6" ht="15.75">
      <c r="A104" s="13" t="s">
        <v>174</v>
      </c>
      <c r="B104" s="48">
        <f>+B73*100/B63</f>
        <v>-4.3235273792529112</v>
      </c>
      <c r="C104" s="48">
        <f>+C73*100/C63</f>
        <v>6.0260972953360357</v>
      </c>
      <c r="D104" s="48">
        <f>+D73*100/D63</f>
        <v>-6.4483930685763289</v>
      </c>
      <c r="E104" s="48">
        <f>+E73*100/E63</f>
        <v>12.019661379065562</v>
      </c>
      <c r="F104" s="15" t="s">
        <v>175</v>
      </c>
    </row>
    <row r="105" spans="1:6" ht="15.75">
      <c r="A105" s="13" t="s">
        <v>176</v>
      </c>
      <c r="B105" s="48">
        <f>+B80*100/B63</f>
        <v>-8.5486068065816863</v>
      </c>
      <c r="C105" s="48">
        <f>+C80*100/C63</f>
        <v>-0.45423822279969461</v>
      </c>
      <c r="D105" s="48">
        <f>+D80*100/D63</f>
        <v>-8.059122219265582</v>
      </c>
      <c r="E105" s="48">
        <f>+E80*100/E63</f>
        <v>8.5571273451187793</v>
      </c>
      <c r="F105" s="15" t="s">
        <v>177</v>
      </c>
    </row>
    <row r="106" spans="1:6" ht="15.75">
      <c r="A106" s="13" t="s">
        <v>178</v>
      </c>
      <c r="B106" s="48">
        <f>(B80+B74)*100/B28</f>
        <v>-3.030280283135955</v>
      </c>
      <c r="C106" s="48">
        <f>(C80+C74)*100/C28</f>
        <v>2.2664819364360484</v>
      </c>
      <c r="D106" s="48">
        <f>(D80+D74)*100/D28</f>
        <v>-3.7558555237130511</v>
      </c>
      <c r="E106" s="48">
        <f>(E80+E74)*100/E28</f>
        <v>11.444696855144761</v>
      </c>
      <c r="F106" s="15" t="s">
        <v>179</v>
      </c>
    </row>
    <row r="107" spans="1:6" ht="15.75">
      <c r="A107" s="16" t="s">
        <v>180</v>
      </c>
      <c r="B107" s="49">
        <f>+B82*100/B57</f>
        <v>-11.432054417123791</v>
      </c>
      <c r="C107" s="49">
        <f>+C82*100/C57</f>
        <v>-0.54301574031573452</v>
      </c>
      <c r="D107" s="49">
        <f>+D82*100/D57</f>
        <v>-13.301002274692543</v>
      </c>
      <c r="E107" s="49">
        <f>+E82*100/E57</f>
        <v>19.135918853153004</v>
      </c>
      <c r="F107" s="18" t="s">
        <v>181</v>
      </c>
    </row>
    <row r="108" spans="1:6" ht="15.75">
      <c r="A108" s="43"/>
      <c r="B108" s="50"/>
      <c r="C108" s="50"/>
      <c r="D108" s="50"/>
      <c r="E108" s="50"/>
      <c r="F108" s="51"/>
    </row>
    <row r="109" spans="1:6" ht="15.75">
      <c r="A109" s="10" t="s">
        <v>182</v>
      </c>
      <c r="B109" s="40">
        <f>+B41*100/B28</f>
        <v>51.386703785585674</v>
      </c>
      <c r="C109" s="40">
        <f>+C41*100/C28</f>
        <v>52.038794906215465</v>
      </c>
      <c r="D109" s="40">
        <f>+D41*100/D28</f>
        <v>56.755487521536146</v>
      </c>
      <c r="E109" s="40">
        <f>+E41*100/E28</f>
        <v>54.561763560020843</v>
      </c>
      <c r="F109" s="12" t="s">
        <v>183</v>
      </c>
    </row>
    <row r="110" spans="1:6" ht="15.75">
      <c r="A110" s="13" t="s">
        <v>184</v>
      </c>
      <c r="B110" s="41">
        <f>+(B57+B58)*100/B28</f>
        <v>48.613296214414326</v>
      </c>
      <c r="C110" s="41">
        <f>+(C57+C58)*100/C28</f>
        <v>47.961205093784535</v>
      </c>
      <c r="D110" s="41">
        <f>+(D57+D58)*100/D28</f>
        <v>43.244512478463854</v>
      </c>
      <c r="E110" s="41">
        <f>+(E57+E58)*100/E28</f>
        <v>45.438236439979157</v>
      </c>
      <c r="F110" s="15" t="s">
        <v>185</v>
      </c>
    </row>
    <row r="111" spans="1:6" ht="15.75">
      <c r="A111" s="16" t="s">
        <v>186</v>
      </c>
      <c r="B111" s="42">
        <f>+B73/B74</f>
        <v>-1.1121912762564445</v>
      </c>
      <c r="C111" s="42">
        <f>+C73/C74</f>
        <v>1.3672995699891894</v>
      </c>
      <c r="D111" s="42">
        <f>+D73/D74</f>
        <v>-2.3056705901841159</v>
      </c>
      <c r="E111" s="42">
        <f>+E73/E74</f>
        <v>4.4417489418570035</v>
      </c>
      <c r="F111" s="18" t="s">
        <v>187</v>
      </c>
    </row>
    <row r="112" spans="1:6" ht="15.75">
      <c r="A112" s="52"/>
      <c r="B112" s="50"/>
      <c r="C112" s="50"/>
      <c r="D112" s="50"/>
      <c r="E112" s="50"/>
      <c r="F112" s="51"/>
    </row>
    <row r="113" spans="1:6" ht="15.75">
      <c r="A113" s="10" t="s">
        <v>188</v>
      </c>
      <c r="B113" s="40">
        <f>+B63/B28</f>
        <v>0.65010575441493379</v>
      </c>
      <c r="C113" s="40">
        <f>+C63/C28</f>
        <v>0.5733486964156399</v>
      </c>
      <c r="D113" s="40">
        <f>+D63/D28</f>
        <v>0.71371961262604422</v>
      </c>
      <c r="E113" s="40">
        <f>+E63/E28</f>
        <v>1.0161148365307537</v>
      </c>
      <c r="F113" s="33" t="s">
        <v>189</v>
      </c>
    </row>
    <row r="114" spans="1:6" ht="15.75">
      <c r="A114" s="13" t="s">
        <v>190</v>
      </c>
      <c r="B114" s="41">
        <f>+B63/B26</f>
        <v>1.8608463926113328</v>
      </c>
      <c r="C114" s="41">
        <f>+C63/C26</f>
        <v>1.802869357293805</v>
      </c>
      <c r="D114" s="41">
        <f>+D63/D26</f>
        <v>2.344893688621406</v>
      </c>
      <c r="E114" s="41">
        <f>+E63/E26</f>
        <v>4.4106596974625818</v>
      </c>
      <c r="F114" s="25" t="s">
        <v>191</v>
      </c>
    </row>
    <row r="115" spans="1:6" ht="15.75">
      <c r="A115" s="16" t="s">
        <v>192</v>
      </c>
      <c r="B115" s="42">
        <f>+B63/B118</f>
        <v>3.9396182616185094</v>
      </c>
      <c r="C115" s="42">
        <f>+C63/C118</f>
        <v>2.4397372257964363</v>
      </c>
      <c r="D115" s="42">
        <f>+D63/D118</f>
        <v>8.3061289078090965</v>
      </c>
      <c r="E115" s="42">
        <f>+E63/E118</f>
        <v>5.3153424662265838</v>
      </c>
      <c r="F115" s="39" t="s">
        <v>193</v>
      </c>
    </row>
    <row r="116" spans="1:6" ht="15.75">
      <c r="A116" s="43"/>
      <c r="B116" s="50"/>
      <c r="C116" s="50"/>
      <c r="D116" s="50"/>
      <c r="E116" s="50"/>
      <c r="F116" s="45"/>
    </row>
    <row r="117" spans="1:6" ht="15.75">
      <c r="A117" s="10" t="s">
        <v>194</v>
      </c>
      <c r="B117" s="40">
        <f>+B21/B37</f>
        <v>1.3811090967524855</v>
      </c>
      <c r="C117" s="40">
        <f>+C21/C37</f>
        <v>1.5841742723502872</v>
      </c>
      <c r="D117" s="40">
        <f>+D21/D37</f>
        <v>1.1524374919645708</v>
      </c>
      <c r="E117" s="40">
        <f>+E21/E37</f>
        <v>1.3550795831293678</v>
      </c>
      <c r="F117" s="33" t="s">
        <v>195</v>
      </c>
    </row>
    <row r="118" spans="1:6" ht="15.75">
      <c r="A118" s="16" t="s">
        <v>196</v>
      </c>
      <c r="B118" s="17">
        <f>+B21-B37</f>
        <v>30512520</v>
      </c>
      <c r="C118" s="17">
        <f>+C21-C37</f>
        <v>50084825</v>
      </c>
      <c r="D118" s="17">
        <f>+D21-D37</f>
        <v>18294842</v>
      </c>
      <c r="E118" s="17">
        <f>+E21-E37</f>
        <v>24898207</v>
      </c>
      <c r="F118" s="39" t="s">
        <v>197</v>
      </c>
    </row>
    <row r="121" spans="1:6" ht="15.75">
      <c r="A121" s="62" t="s">
        <v>284</v>
      </c>
      <c r="B121" s="62"/>
      <c r="C121" s="62"/>
      <c r="D121" s="62">
        <v>141215</v>
      </c>
      <c r="E121" s="62"/>
      <c r="F121" s="63" t="s">
        <v>285</v>
      </c>
    </row>
    <row r="122" spans="1:6">
      <c r="A122" s="4"/>
      <c r="B122" s="5"/>
      <c r="C122" s="5"/>
      <c r="D122" s="5"/>
      <c r="E122" s="5"/>
      <c r="F122" s="64"/>
    </row>
    <row r="123" spans="1:6" ht="18.75">
      <c r="A123" s="7" t="s">
        <v>67</v>
      </c>
      <c r="B123" s="8">
        <v>2010</v>
      </c>
      <c r="C123" s="8">
        <v>2009</v>
      </c>
      <c r="D123" s="8">
        <v>2008</v>
      </c>
      <c r="E123" s="8">
        <v>2007</v>
      </c>
      <c r="F123" s="24" t="s">
        <v>0</v>
      </c>
    </row>
    <row r="124" spans="1:6" ht="15.75">
      <c r="A124" s="10" t="s">
        <v>286</v>
      </c>
      <c r="B124" s="40">
        <v>1</v>
      </c>
      <c r="C124" s="40">
        <v>1</v>
      </c>
      <c r="D124" s="40">
        <v>1</v>
      </c>
      <c r="E124" s="40">
        <v>1</v>
      </c>
      <c r="F124" s="12" t="s">
        <v>287</v>
      </c>
    </row>
    <row r="125" spans="1:6" ht="15.75">
      <c r="A125" s="13" t="s">
        <v>288</v>
      </c>
      <c r="B125" s="41">
        <v>0.72</v>
      </c>
      <c r="C125" s="41">
        <v>0.91</v>
      </c>
      <c r="D125" s="41">
        <v>0.89</v>
      </c>
      <c r="E125" s="41"/>
      <c r="F125" s="15" t="s">
        <v>289</v>
      </c>
    </row>
    <row r="126" spans="1:6" ht="15.75">
      <c r="A126" s="13" t="s">
        <v>68</v>
      </c>
      <c r="B126" s="14">
        <v>2654060.2799999998</v>
      </c>
      <c r="C126" s="14">
        <v>8398054.8399999999</v>
      </c>
      <c r="D126" s="14">
        <v>31967451.649999999</v>
      </c>
      <c r="E126" s="14"/>
      <c r="F126" s="15" t="s">
        <v>69</v>
      </c>
    </row>
    <row r="127" spans="1:6" ht="15.75">
      <c r="A127" s="13" t="s">
        <v>1</v>
      </c>
      <c r="B127" s="14">
        <v>3125284</v>
      </c>
      <c r="C127" s="14">
        <v>8304963</v>
      </c>
      <c r="D127" s="14">
        <v>24474378</v>
      </c>
      <c r="E127" s="14"/>
      <c r="F127" s="15" t="s">
        <v>2</v>
      </c>
    </row>
    <row r="128" spans="1:6" ht="15.75">
      <c r="A128" s="13" t="s">
        <v>3</v>
      </c>
      <c r="B128" s="14">
        <v>2329</v>
      </c>
      <c r="C128" s="14">
        <v>6878</v>
      </c>
      <c r="D128" s="14">
        <v>44019</v>
      </c>
      <c r="E128" s="14"/>
      <c r="F128" s="15" t="s">
        <v>70</v>
      </c>
    </row>
    <row r="129" spans="1:6" ht="15.75">
      <c r="A129" s="13" t="s">
        <v>4</v>
      </c>
      <c r="B129" s="14">
        <v>40000000</v>
      </c>
      <c r="C129" s="14">
        <v>40000000</v>
      </c>
      <c r="D129" s="14">
        <v>40000000</v>
      </c>
      <c r="E129" s="14">
        <v>0</v>
      </c>
      <c r="F129" s="15" t="s">
        <v>71</v>
      </c>
    </row>
    <row r="130" spans="1:6" ht="15.75">
      <c r="A130" s="13" t="s">
        <v>72</v>
      </c>
      <c r="B130" s="14">
        <v>28800000</v>
      </c>
      <c r="C130" s="14">
        <v>36400000</v>
      </c>
      <c r="D130" s="14">
        <v>35600000</v>
      </c>
      <c r="E130" s="14">
        <v>0</v>
      </c>
      <c r="F130" s="15" t="s">
        <v>73</v>
      </c>
    </row>
    <row r="131" spans="1:6" ht="15.75">
      <c r="A131" s="16" t="s">
        <v>290</v>
      </c>
      <c r="B131" s="65">
        <v>40543</v>
      </c>
      <c r="C131" s="65">
        <v>40178</v>
      </c>
      <c r="D131" s="65">
        <v>39813</v>
      </c>
      <c r="E131" s="65"/>
      <c r="F131" s="18" t="s">
        <v>291</v>
      </c>
    </row>
    <row r="132" spans="1:6" ht="15.75">
      <c r="A132" s="19"/>
      <c r="B132" s="20"/>
      <c r="C132" s="20"/>
      <c r="D132" s="20"/>
      <c r="E132" s="20"/>
      <c r="F132" s="60"/>
    </row>
    <row r="133" spans="1:6" ht="15.75">
      <c r="A133" s="4"/>
      <c r="B133" s="20"/>
      <c r="C133" s="20"/>
      <c r="D133" s="20"/>
      <c r="E133" s="20"/>
      <c r="F133" s="66"/>
    </row>
    <row r="134" spans="1:6" ht="18.75">
      <c r="A134" s="7" t="s">
        <v>292</v>
      </c>
      <c r="B134" s="23"/>
      <c r="C134" s="23"/>
      <c r="D134" s="23"/>
      <c r="E134" s="23"/>
      <c r="F134" s="24" t="s">
        <v>293</v>
      </c>
    </row>
    <row r="135" spans="1:6" ht="15.75">
      <c r="A135" s="10" t="s">
        <v>5</v>
      </c>
      <c r="B135" s="67">
        <v>3588422</v>
      </c>
      <c r="C135" s="67">
        <v>4618672</v>
      </c>
      <c r="D135" s="67">
        <v>19199475</v>
      </c>
      <c r="E135" s="67"/>
      <c r="F135" s="12" t="s">
        <v>6</v>
      </c>
    </row>
    <row r="136" spans="1:6" ht="15.75">
      <c r="A136" s="13" t="s">
        <v>76</v>
      </c>
      <c r="B136" s="68">
        <v>3273994</v>
      </c>
      <c r="C136" s="68">
        <v>705601</v>
      </c>
      <c r="D136" s="68">
        <v>0</v>
      </c>
      <c r="E136" s="68"/>
      <c r="F136" s="15" t="s">
        <v>7</v>
      </c>
    </row>
    <row r="137" spans="1:6" ht="15.75">
      <c r="A137" s="26" t="s">
        <v>294</v>
      </c>
      <c r="B137" s="68">
        <v>0</v>
      </c>
      <c r="C137" s="68">
        <v>0</v>
      </c>
      <c r="D137" s="68">
        <v>0</v>
      </c>
      <c r="E137" s="68"/>
      <c r="F137" s="15" t="s">
        <v>8</v>
      </c>
    </row>
    <row r="138" spans="1:6" ht="15.75">
      <c r="A138" s="26" t="s">
        <v>9</v>
      </c>
      <c r="B138" s="68">
        <v>5935991</v>
      </c>
      <c r="C138" s="68">
        <v>855173</v>
      </c>
      <c r="D138" s="68">
        <v>0</v>
      </c>
      <c r="E138" s="68"/>
      <c r="F138" s="15" t="s">
        <v>10</v>
      </c>
    </row>
    <row r="139" spans="1:6" ht="15.75">
      <c r="A139" s="26" t="s">
        <v>209</v>
      </c>
      <c r="B139" s="68">
        <v>0</v>
      </c>
      <c r="C139" s="68">
        <v>0</v>
      </c>
      <c r="D139" s="68">
        <v>0</v>
      </c>
      <c r="E139" s="68"/>
      <c r="F139" s="15" t="s">
        <v>210</v>
      </c>
    </row>
    <row r="140" spans="1:6" ht="15.75">
      <c r="A140" s="26" t="s">
        <v>11</v>
      </c>
      <c r="B140" s="68">
        <v>12627578</v>
      </c>
      <c r="C140" s="68">
        <v>11180755</v>
      </c>
      <c r="D140" s="68">
        <v>0</v>
      </c>
      <c r="E140" s="68"/>
      <c r="F140" s="15" t="s">
        <v>295</v>
      </c>
    </row>
    <row r="141" spans="1:6" ht="15.75">
      <c r="A141" s="26" t="s">
        <v>13</v>
      </c>
      <c r="B141" s="68">
        <v>538033</v>
      </c>
      <c r="C141" s="68">
        <v>338497</v>
      </c>
      <c r="D141" s="68">
        <v>0</v>
      </c>
      <c r="E141" s="68"/>
      <c r="F141" s="15" t="s">
        <v>14</v>
      </c>
    </row>
    <row r="142" spans="1:6" ht="15.75">
      <c r="A142" s="13" t="s">
        <v>15</v>
      </c>
      <c r="B142" s="68">
        <v>29508542</v>
      </c>
      <c r="C142" s="68">
        <v>20085700</v>
      </c>
      <c r="D142" s="68">
        <v>19311245</v>
      </c>
      <c r="E142" s="68"/>
      <c r="F142" s="15" t="s">
        <v>16</v>
      </c>
    </row>
    <row r="143" spans="1:6" ht="15.75">
      <c r="A143" s="13" t="s">
        <v>80</v>
      </c>
      <c r="B143" s="68">
        <v>0</v>
      </c>
      <c r="C143" s="68">
        <v>0</v>
      </c>
      <c r="D143" s="68">
        <v>0</v>
      </c>
      <c r="E143" s="68"/>
      <c r="F143" s="15" t="s">
        <v>17</v>
      </c>
    </row>
    <row r="144" spans="1:6" ht="15.75">
      <c r="A144" s="13" t="s">
        <v>296</v>
      </c>
      <c r="B144" s="68">
        <v>24742648</v>
      </c>
      <c r="C144" s="68">
        <v>25848687</v>
      </c>
      <c r="D144" s="68">
        <v>23028764</v>
      </c>
      <c r="E144" s="68"/>
      <c r="F144" s="15" t="s">
        <v>212</v>
      </c>
    </row>
    <row r="145" spans="1:6" ht="15.75">
      <c r="A145" s="13" t="s">
        <v>19</v>
      </c>
      <c r="B145" s="68">
        <v>0</v>
      </c>
      <c r="C145" s="68">
        <v>0</v>
      </c>
      <c r="D145" s="68">
        <v>0</v>
      </c>
      <c r="E145" s="68"/>
      <c r="F145" s="15" t="s">
        <v>20</v>
      </c>
    </row>
    <row r="146" spans="1:6" ht="15.75">
      <c r="A146" s="13" t="s">
        <v>21</v>
      </c>
      <c r="B146" s="68">
        <v>0</v>
      </c>
      <c r="C146" s="68">
        <v>0</v>
      </c>
      <c r="D146" s="68">
        <v>0</v>
      </c>
      <c r="E146" s="68"/>
      <c r="F146" s="15" t="s">
        <v>22</v>
      </c>
    </row>
    <row r="147" spans="1:6" ht="15.75">
      <c r="A147" s="13" t="s">
        <v>23</v>
      </c>
      <c r="B147" s="68">
        <v>24742648</v>
      </c>
      <c r="C147" s="68">
        <v>25848687</v>
      </c>
      <c r="D147" s="68">
        <v>23028764</v>
      </c>
      <c r="E147" s="68">
        <v>0</v>
      </c>
      <c r="F147" s="15" t="s">
        <v>213</v>
      </c>
    </row>
    <row r="148" spans="1:6" ht="15.75">
      <c r="A148" s="13" t="s">
        <v>83</v>
      </c>
      <c r="B148" s="68">
        <v>0</v>
      </c>
      <c r="C148" s="68">
        <v>0</v>
      </c>
      <c r="D148" s="68">
        <v>0</v>
      </c>
      <c r="E148" s="68">
        <v>0</v>
      </c>
      <c r="F148" s="15" t="s">
        <v>215</v>
      </c>
    </row>
    <row r="149" spans="1:6" ht="15.75">
      <c r="A149" s="27" t="s">
        <v>24</v>
      </c>
      <c r="B149" s="69">
        <v>54251190</v>
      </c>
      <c r="C149" s="69">
        <v>45934387</v>
      </c>
      <c r="D149" s="69">
        <v>42340009</v>
      </c>
      <c r="E149" s="69"/>
      <c r="F149" s="70" t="s">
        <v>216</v>
      </c>
    </row>
    <row r="150" spans="1:6" ht="15.75">
      <c r="A150" s="19"/>
      <c r="B150" s="71"/>
      <c r="C150" s="71"/>
      <c r="D150" s="71"/>
      <c r="E150" s="71"/>
      <c r="F150" s="64"/>
    </row>
    <row r="151" spans="1:6" ht="15.75">
      <c r="A151" s="4"/>
      <c r="B151" s="71"/>
      <c r="C151" s="71"/>
      <c r="D151" s="71"/>
      <c r="E151" s="71"/>
      <c r="F151" s="64"/>
    </row>
    <row r="152" spans="1:6" ht="18.75">
      <c r="A152" s="30" t="s">
        <v>86</v>
      </c>
      <c r="B152" s="72"/>
      <c r="C152" s="72"/>
      <c r="D152" s="72"/>
      <c r="E152" s="72"/>
      <c r="F152" s="32" t="s">
        <v>87</v>
      </c>
    </row>
    <row r="153" spans="1:6" ht="18.75">
      <c r="A153" s="7" t="s">
        <v>297</v>
      </c>
      <c r="B153" s="72"/>
      <c r="C153" s="72"/>
      <c r="D153" s="72"/>
      <c r="E153" s="72"/>
      <c r="F153" s="24" t="s">
        <v>298</v>
      </c>
    </row>
    <row r="154" spans="1:6" ht="15.75">
      <c r="A154" s="10" t="s">
        <v>90</v>
      </c>
      <c r="B154" s="67">
        <v>543293</v>
      </c>
      <c r="C154" s="67">
        <v>903035</v>
      </c>
      <c r="D154" s="67">
        <v>155900</v>
      </c>
      <c r="E154" s="67"/>
      <c r="F154" s="12" t="s">
        <v>91</v>
      </c>
    </row>
    <row r="155" spans="1:6" ht="15.75">
      <c r="A155" s="13" t="s">
        <v>25</v>
      </c>
      <c r="B155" s="68">
        <v>10846145</v>
      </c>
      <c r="C155" s="68">
        <v>2660324</v>
      </c>
      <c r="D155" s="68">
        <v>0</v>
      </c>
      <c r="E155" s="68"/>
      <c r="F155" s="15" t="s">
        <v>92</v>
      </c>
    </row>
    <row r="156" spans="1:6" ht="15.75">
      <c r="A156" s="13" t="s">
        <v>26</v>
      </c>
      <c r="B156" s="68">
        <v>0</v>
      </c>
      <c r="C156" s="68">
        <v>0</v>
      </c>
      <c r="D156" s="68">
        <v>0</v>
      </c>
      <c r="E156" s="68"/>
      <c r="F156" s="15" t="s">
        <v>27</v>
      </c>
    </row>
    <row r="157" spans="1:6" ht="15.75">
      <c r="A157" s="13" t="s">
        <v>28</v>
      </c>
      <c r="B157" s="68">
        <v>0</v>
      </c>
      <c r="C157" s="68">
        <v>0</v>
      </c>
      <c r="D157" s="68">
        <v>0</v>
      </c>
      <c r="E157" s="68"/>
      <c r="F157" s="15" t="s">
        <v>93</v>
      </c>
    </row>
    <row r="158" spans="1:6" ht="15.75">
      <c r="A158" s="13" t="s">
        <v>94</v>
      </c>
      <c r="B158" s="68">
        <v>11639433</v>
      </c>
      <c r="C158" s="68">
        <v>3911697</v>
      </c>
      <c r="D158" s="68">
        <v>687474</v>
      </c>
      <c r="E158" s="68"/>
      <c r="F158" s="15" t="s">
        <v>95</v>
      </c>
    </row>
    <row r="159" spans="1:6" ht="15.75">
      <c r="A159" s="13" t="s">
        <v>96</v>
      </c>
      <c r="B159" s="68">
        <v>0</v>
      </c>
      <c r="C159" s="68">
        <v>0</v>
      </c>
      <c r="D159" s="68">
        <v>0</v>
      </c>
      <c r="E159" s="68"/>
      <c r="F159" s="15" t="s">
        <v>97</v>
      </c>
    </row>
    <row r="160" spans="1:6" ht="15.75">
      <c r="A160" s="13" t="s">
        <v>30</v>
      </c>
      <c r="B160" s="68">
        <v>0</v>
      </c>
      <c r="C160" s="68">
        <v>0</v>
      </c>
      <c r="D160" s="68">
        <v>0</v>
      </c>
      <c r="E160" s="68"/>
      <c r="F160" s="15" t="s">
        <v>98</v>
      </c>
    </row>
    <row r="161" spans="1:6" ht="15.75">
      <c r="A161" s="13" t="s">
        <v>99</v>
      </c>
      <c r="B161" s="68">
        <v>0</v>
      </c>
      <c r="C161" s="68">
        <v>0</v>
      </c>
      <c r="D161" s="68">
        <v>0</v>
      </c>
      <c r="E161" s="68">
        <v>0</v>
      </c>
      <c r="F161" s="15" t="s">
        <v>100</v>
      </c>
    </row>
    <row r="162" spans="1:6" ht="15.75">
      <c r="A162" s="73" t="s">
        <v>101</v>
      </c>
      <c r="B162" s="69">
        <v>11639433</v>
      </c>
      <c r="C162" s="69">
        <v>3911697</v>
      </c>
      <c r="D162" s="69">
        <v>687474</v>
      </c>
      <c r="E162" s="69">
        <v>0</v>
      </c>
      <c r="F162" s="74" t="s">
        <v>29</v>
      </c>
    </row>
    <row r="163" spans="1:6" ht="15.75">
      <c r="A163" s="34"/>
      <c r="B163" s="75"/>
      <c r="C163" s="75"/>
      <c r="D163" s="75"/>
      <c r="E163" s="75"/>
      <c r="F163" s="76"/>
    </row>
    <row r="164" spans="1:6" ht="18.75">
      <c r="A164" s="7" t="s">
        <v>102</v>
      </c>
      <c r="B164" s="72"/>
      <c r="C164" s="72"/>
      <c r="D164" s="72"/>
      <c r="E164" s="72"/>
      <c r="F164" s="24" t="s">
        <v>103</v>
      </c>
    </row>
    <row r="165" spans="1:6" ht="15.75">
      <c r="A165" s="10" t="s">
        <v>31</v>
      </c>
      <c r="B165" s="67">
        <v>40000000</v>
      </c>
      <c r="C165" s="67">
        <v>40000000</v>
      </c>
      <c r="D165" s="67">
        <v>40000000</v>
      </c>
      <c r="E165" s="67"/>
      <c r="F165" s="12" t="s">
        <v>32</v>
      </c>
    </row>
    <row r="166" spans="1:6" ht="15.75">
      <c r="A166" s="13" t="s">
        <v>33</v>
      </c>
      <c r="B166" s="68">
        <v>40000000</v>
      </c>
      <c r="C166" s="68">
        <v>40000000</v>
      </c>
      <c r="D166" s="68">
        <v>40000000</v>
      </c>
      <c r="E166" s="68"/>
      <c r="F166" s="15" t="s">
        <v>34</v>
      </c>
    </row>
    <row r="167" spans="1:6" ht="15.75">
      <c r="A167" s="13" t="s">
        <v>104</v>
      </c>
      <c r="B167" s="68">
        <v>40000000</v>
      </c>
      <c r="C167" s="68">
        <v>40000000</v>
      </c>
      <c r="D167" s="68">
        <v>40000000</v>
      </c>
      <c r="E167" s="68"/>
      <c r="F167" s="15" t="s">
        <v>35</v>
      </c>
    </row>
    <row r="168" spans="1:6" ht="15.75">
      <c r="A168" s="13" t="s">
        <v>36</v>
      </c>
      <c r="B168" s="68">
        <v>332184</v>
      </c>
      <c r="C168" s="68">
        <v>271007</v>
      </c>
      <c r="D168" s="68">
        <v>226290</v>
      </c>
      <c r="E168" s="68"/>
      <c r="F168" s="15" t="s">
        <v>105</v>
      </c>
    </row>
    <row r="169" spans="1:6" ht="15.75">
      <c r="A169" s="13" t="s">
        <v>37</v>
      </c>
      <c r="B169" s="68">
        <v>332184</v>
      </c>
      <c r="C169" s="68">
        <v>271007</v>
      </c>
      <c r="D169" s="68">
        <v>226290</v>
      </c>
      <c r="E169" s="68"/>
      <c r="F169" s="15" t="s">
        <v>106</v>
      </c>
    </row>
    <row r="170" spans="1:6" ht="15.75">
      <c r="A170" s="13" t="s">
        <v>38</v>
      </c>
      <c r="B170" s="68">
        <v>0</v>
      </c>
      <c r="C170" s="68">
        <v>0</v>
      </c>
      <c r="D170" s="68">
        <v>0</v>
      </c>
      <c r="E170" s="68">
        <v>0</v>
      </c>
      <c r="F170" s="15" t="s">
        <v>39</v>
      </c>
    </row>
    <row r="171" spans="1:6" ht="15.75">
      <c r="A171" s="13" t="s">
        <v>107</v>
      </c>
      <c r="B171" s="68">
        <v>0</v>
      </c>
      <c r="C171" s="68">
        <v>0</v>
      </c>
      <c r="D171" s="68">
        <v>0</v>
      </c>
      <c r="E171" s="68"/>
      <c r="F171" s="15" t="s">
        <v>108</v>
      </c>
    </row>
    <row r="172" spans="1:6" ht="15.75">
      <c r="A172" s="13" t="s">
        <v>40</v>
      </c>
      <c r="B172" s="68">
        <v>0</v>
      </c>
      <c r="C172" s="68">
        <v>0</v>
      </c>
      <c r="D172" s="68">
        <v>0</v>
      </c>
      <c r="E172" s="68"/>
      <c r="F172" s="15" t="s">
        <v>41</v>
      </c>
    </row>
    <row r="173" spans="1:6" ht="15.75">
      <c r="A173" s="13" t="s">
        <v>42</v>
      </c>
      <c r="B173" s="68">
        <v>0</v>
      </c>
      <c r="C173" s="68">
        <v>0</v>
      </c>
      <c r="D173" s="68">
        <v>0</v>
      </c>
      <c r="E173" s="68"/>
      <c r="F173" s="15" t="s">
        <v>43</v>
      </c>
    </row>
    <row r="174" spans="1:6" ht="15.75">
      <c r="A174" s="13" t="s">
        <v>44</v>
      </c>
      <c r="B174" s="68">
        <v>0</v>
      </c>
      <c r="C174" s="68">
        <v>0</v>
      </c>
      <c r="D174" s="68">
        <v>0</v>
      </c>
      <c r="E174" s="68"/>
      <c r="F174" s="15" t="s">
        <v>45</v>
      </c>
    </row>
    <row r="175" spans="1:6" ht="15.75">
      <c r="A175" s="13" t="s">
        <v>46</v>
      </c>
      <c r="B175" s="68">
        <v>0</v>
      </c>
      <c r="C175" s="68">
        <v>0</v>
      </c>
      <c r="D175" s="68">
        <v>0</v>
      </c>
      <c r="E175" s="68"/>
      <c r="F175" s="15" t="s">
        <v>47</v>
      </c>
    </row>
    <row r="176" spans="1:6" ht="15.75">
      <c r="A176" s="13" t="s">
        <v>48</v>
      </c>
      <c r="B176" s="68">
        <v>0</v>
      </c>
      <c r="C176" s="68">
        <v>0</v>
      </c>
      <c r="D176" s="68">
        <v>0</v>
      </c>
      <c r="E176" s="68"/>
      <c r="F176" s="15" t="s">
        <v>109</v>
      </c>
    </row>
    <row r="177" spans="1:6" ht="15.75">
      <c r="A177" s="13" t="s">
        <v>49</v>
      </c>
      <c r="B177" s="68">
        <v>1947389</v>
      </c>
      <c r="C177" s="68">
        <v>1480676</v>
      </c>
      <c r="D177" s="68">
        <v>1199955</v>
      </c>
      <c r="E177" s="68"/>
      <c r="F177" s="15" t="s">
        <v>110</v>
      </c>
    </row>
    <row r="178" spans="1:6" ht="15.75">
      <c r="A178" s="13" t="s">
        <v>50</v>
      </c>
      <c r="B178" s="68">
        <v>42611757</v>
      </c>
      <c r="C178" s="68">
        <v>42022690</v>
      </c>
      <c r="D178" s="68">
        <v>41652535</v>
      </c>
      <c r="E178" s="68">
        <v>0</v>
      </c>
      <c r="F178" s="15" t="s">
        <v>51</v>
      </c>
    </row>
    <row r="179" spans="1:6" ht="15.75">
      <c r="A179" s="37" t="s">
        <v>52</v>
      </c>
      <c r="B179" s="68">
        <v>0</v>
      </c>
      <c r="C179" s="68">
        <v>0</v>
      </c>
      <c r="D179" s="68">
        <v>0</v>
      </c>
      <c r="E179" s="68"/>
      <c r="F179" s="77" t="s">
        <v>53</v>
      </c>
    </row>
    <row r="180" spans="1:6" ht="15.75">
      <c r="A180" s="16" t="s">
        <v>111</v>
      </c>
      <c r="B180" s="69">
        <v>54251190</v>
      </c>
      <c r="C180" s="69">
        <v>45934387</v>
      </c>
      <c r="D180" s="69">
        <v>42340009</v>
      </c>
      <c r="E180" s="69"/>
      <c r="F180" s="18" t="s">
        <v>54</v>
      </c>
    </row>
    <row r="181" spans="1:6" ht="15.75">
      <c r="A181" s="19"/>
      <c r="B181" s="71"/>
      <c r="C181" s="71"/>
      <c r="D181" s="71"/>
      <c r="E181" s="71"/>
      <c r="F181" s="66"/>
    </row>
    <row r="182" spans="1:6" ht="15.75">
      <c r="A182" s="19"/>
      <c r="B182" s="71"/>
      <c r="C182" s="71"/>
      <c r="D182" s="71"/>
      <c r="E182" s="71"/>
      <c r="F182" s="66"/>
    </row>
    <row r="183" spans="1:6" ht="18.75">
      <c r="A183" s="7" t="s">
        <v>112</v>
      </c>
      <c r="B183" s="72"/>
      <c r="C183" s="72"/>
      <c r="D183" s="72"/>
      <c r="E183" s="72"/>
      <c r="F183" s="24" t="s">
        <v>113</v>
      </c>
    </row>
    <row r="184" spans="1:6" ht="15.75">
      <c r="A184" s="10" t="s">
        <v>299</v>
      </c>
      <c r="B184" s="67">
        <v>22910341</v>
      </c>
      <c r="C184" s="67">
        <v>3633467</v>
      </c>
      <c r="D184" s="67">
        <v>0</v>
      </c>
      <c r="E184" s="67">
        <v>0</v>
      </c>
      <c r="F184" s="12" t="s">
        <v>300</v>
      </c>
    </row>
    <row r="185" spans="1:6" ht="15.75">
      <c r="A185" s="13" t="s">
        <v>301</v>
      </c>
      <c r="B185" s="68">
        <v>21227678</v>
      </c>
      <c r="C185" s="68">
        <v>2995366</v>
      </c>
      <c r="D185" s="68">
        <v>0</v>
      </c>
      <c r="E185" s="68"/>
      <c r="F185" s="15" t="s">
        <v>302</v>
      </c>
    </row>
    <row r="186" spans="1:6" ht="15.75">
      <c r="A186" s="13" t="s">
        <v>55</v>
      </c>
      <c r="B186" s="68">
        <v>1682663</v>
      </c>
      <c r="C186" s="68">
        <v>638101</v>
      </c>
      <c r="D186" s="68">
        <v>0</v>
      </c>
      <c r="E186" s="68">
        <v>0</v>
      </c>
      <c r="F186" s="15" t="s">
        <v>118</v>
      </c>
    </row>
    <row r="187" spans="1:6" ht="15.75">
      <c r="A187" s="13" t="s">
        <v>303</v>
      </c>
      <c r="B187" s="68">
        <v>501428</v>
      </c>
      <c r="C187" s="68">
        <v>865822</v>
      </c>
      <c r="D187" s="68">
        <v>1007745</v>
      </c>
      <c r="E187" s="68"/>
      <c r="F187" s="15" t="s">
        <v>120</v>
      </c>
    </row>
    <row r="188" spans="1:6" ht="15.75">
      <c r="A188" s="13" t="s">
        <v>304</v>
      </c>
      <c r="B188" s="68">
        <v>177082</v>
      </c>
      <c r="C188" s="68">
        <v>47828</v>
      </c>
      <c r="D188" s="68">
        <v>0</v>
      </c>
      <c r="E188" s="68"/>
      <c r="F188" s="15" t="s">
        <v>252</v>
      </c>
    </row>
    <row r="189" spans="1:6" ht="15.75">
      <c r="A189" s="13" t="s">
        <v>305</v>
      </c>
      <c r="B189" s="68">
        <v>1385489</v>
      </c>
      <c r="C189" s="68">
        <v>561627</v>
      </c>
      <c r="D189" s="68">
        <v>33156</v>
      </c>
      <c r="E189" s="68"/>
      <c r="F189" s="15" t="s">
        <v>124</v>
      </c>
    </row>
    <row r="190" spans="1:6" ht="15.75">
      <c r="A190" s="13" t="s">
        <v>125</v>
      </c>
      <c r="B190" s="68">
        <v>0</v>
      </c>
      <c r="C190" s="68">
        <v>0</v>
      </c>
      <c r="D190" s="68">
        <v>0</v>
      </c>
      <c r="E190" s="68"/>
      <c r="F190" s="15" t="s">
        <v>126</v>
      </c>
    </row>
    <row r="191" spans="1:6" ht="15.75">
      <c r="A191" s="13" t="s">
        <v>127</v>
      </c>
      <c r="B191" s="68">
        <v>1004153</v>
      </c>
      <c r="C191" s="68">
        <v>-275549</v>
      </c>
      <c r="D191" s="68">
        <v>-1007745</v>
      </c>
      <c r="E191" s="68">
        <v>0</v>
      </c>
      <c r="F191" s="15" t="s">
        <v>128</v>
      </c>
    </row>
    <row r="192" spans="1:6" ht="15.75">
      <c r="A192" s="13" t="s">
        <v>129</v>
      </c>
      <c r="B192" s="68">
        <v>44447</v>
      </c>
      <c r="C192" s="68">
        <v>733733</v>
      </c>
      <c r="D192" s="68">
        <v>3270645</v>
      </c>
      <c r="E192" s="68">
        <v>0</v>
      </c>
      <c r="F192" s="15" t="s">
        <v>130</v>
      </c>
    </row>
    <row r="193" spans="1:6" ht="15.75">
      <c r="A193" s="13" t="s">
        <v>131</v>
      </c>
      <c r="B193" s="68">
        <v>0</v>
      </c>
      <c r="C193" s="68">
        <v>0</v>
      </c>
      <c r="D193" s="68">
        <v>0</v>
      </c>
      <c r="E193" s="68"/>
      <c r="F193" s="15" t="s">
        <v>132</v>
      </c>
    </row>
    <row r="194" spans="1:6" ht="15.75">
      <c r="A194" s="13" t="s">
        <v>263</v>
      </c>
      <c r="B194" s="68">
        <v>1048600</v>
      </c>
      <c r="C194" s="68">
        <v>458184</v>
      </c>
      <c r="D194" s="68">
        <v>2262900</v>
      </c>
      <c r="E194" s="68">
        <v>0</v>
      </c>
      <c r="F194" s="15" t="s">
        <v>134</v>
      </c>
    </row>
    <row r="195" spans="1:6" ht="15.75">
      <c r="A195" s="13" t="s">
        <v>135</v>
      </c>
      <c r="B195" s="68">
        <v>436828</v>
      </c>
      <c r="C195" s="68">
        <v>11012</v>
      </c>
      <c r="D195" s="68">
        <v>0</v>
      </c>
      <c r="E195" s="68"/>
      <c r="F195" s="15" t="s">
        <v>136</v>
      </c>
    </row>
    <row r="196" spans="1:6" ht="15.75">
      <c r="A196" s="13" t="s">
        <v>56</v>
      </c>
      <c r="B196" s="68">
        <v>611772</v>
      </c>
      <c r="C196" s="68">
        <v>447172</v>
      </c>
      <c r="D196" s="68">
        <v>2262900</v>
      </c>
      <c r="E196" s="68">
        <v>2262900</v>
      </c>
      <c r="F196" s="25" t="s">
        <v>137</v>
      </c>
    </row>
    <row r="197" spans="1:6" ht="15.75">
      <c r="A197" s="13" t="s">
        <v>57</v>
      </c>
      <c r="B197" s="68">
        <v>16587</v>
      </c>
      <c r="C197" s="68">
        <v>64786</v>
      </c>
      <c r="D197" s="68">
        <v>550845</v>
      </c>
      <c r="E197" s="68"/>
      <c r="F197" s="25" t="s">
        <v>58</v>
      </c>
    </row>
    <row r="198" spans="1:6" ht="15.75">
      <c r="A198" s="13" t="s">
        <v>138</v>
      </c>
      <c r="B198" s="68">
        <v>0</v>
      </c>
      <c r="C198" s="68">
        <v>0</v>
      </c>
      <c r="D198" s="68">
        <v>0</v>
      </c>
      <c r="E198" s="68"/>
      <c r="F198" s="25" t="s">
        <v>59</v>
      </c>
    </row>
    <row r="199" spans="1:6" ht="15.75">
      <c r="A199" s="13" t="s">
        <v>139</v>
      </c>
      <c r="B199" s="68">
        <v>6118</v>
      </c>
      <c r="C199" s="68">
        <v>12231</v>
      </c>
      <c r="D199" s="68">
        <v>59520</v>
      </c>
      <c r="E199" s="68"/>
      <c r="F199" s="25" t="s">
        <v>60</v>
      </c>
    </row>
    <row r="200" spans="1:6" ht="15.75">
      <c r="A200" s="13" t="s">
        <v>140</v>
      </c>
      <c r="B200" s="68">
        <v>0</v>
      </c>
      <c r="C200" s="68">
        <v>0</v>
      </c>
      <c r="D200" s="68">
        <v>0</v>
      </c>
      <c r="E200" s="68"/>
      <c r="F200" s="25" t="s">
        <v>141</v>
      </c>
    </row>
    <row r="201" spans="1:6" ht="15.75">
      <c r="A201" s="13" t="s">
        <v>61</v>
      </c>
      <c r="B201" s="68">
        <v>589067</v>
      </c>
      <c r="C201" s="68">
        <v>370155</v>
      </c>
      <c r="D201" s="68">
        <v>1652535</v>
      </c>
      <c r="E201" s="68">
        <v>0</v>
      </c>
      <c r="F201" s="25" t="s">
        <v>62</v>
      </c>
    </row>
    <row r="202" spans="1:6" ht="15.75">
      <c r="A202" s="13" t="s">
        <v>52</v>
      </c>
      <c r="B202" s="68">
        <v>0</v>
      </c>
      <c r="C202" s="68">
        <v>0</v>
      </c>
      <c r="D202" s="68">
        <v>0</v>
      </c>
      <c r="E202" s="68"/>
      <c r="F202" s="25" t="s">
        <v>53</v>
      </c>
    </row>
    <row r="203" spans="1:6" ht="15.75">
      <c r="A203" s="16" t="s">
        <v>63</v>
      </c>
      <c r="B203" s="69">
        <v>589067</v>
      </c>
      <c r="C203" s="69">
        <v>370155</v>
      </c>
      <c r="D203" s="69">
        <v>1652535</v>
      </c>
      <c r="E203" s="69">
        <v>0</v>
      </c>
      <c r="F203" s="39" t="s">
        <v>142</v>
      </c>
    </row>
    <row r="204" spans="1:6" ht="15.75">
      <c r="A204" s="19"/>
      <c r="B204" s="71"/>
      <c r="C204" s="71"/>
      <c r="D204" s="71"/>
      <c r="E204" s="71"/>
      <c r="F204" s="66"/>
    </row>
    <row r="205" spans="1:6" ht="15.75">
      <c r="A205" s="19"/>
      <c r="B205" s="71"/>
      <c r="C205" s="71"/>
      <c r="D205" s="71"/>
      <c r="E205" s="71"/>
      <c r="F205" s="66"/>
    </row>
    <row r="206" spans="1:6" ht="18.75">
      <c r="A206" s="7" t="s">
        <v>143</v>
      </c>
      <c r="B206" s="78"/>
      <c r="C206" s="78"/>
      <c r="D206" s="78"/>
      <c r="E206" s="78"/>
      <c r="F206" s="24" t="s">
        <v>144</v>
      </c>
    </row>
    <row r="207" spans="1:6" ht="15.75">
      <c r="A207" s="10" t="s">
        <v>145</v>
      </c>
      <c r="B207" s="67">
        <v>4618672</v>
      </c>
      <c r="C207" s="67">
        <v>19199475</v>
      </c>
      <c r="D207" s="67">
        <v>0</v>
      </c>
      <c r="E207" s="67"/>
      <c r="F207" s="12" t="s">
        <v>64</v>
      </c>
    </row>
    <row r="208" spans="1:6" ht="15.75">
      <c r="A208" s="13" t="s">
        <v>146</v>
      </c>
      <c r="B208" s="68">
        <v>-8936620</v>
      </c>
      <c r="C208" s="68">
        <v>-13859577</v>
      </c>
      <c r="D208" s="68">
        <v>2261395</v>
      </c>
      <c r="E208" s="68"/>
      <c r="F208" s="15" t="s">
        <v>147</v>
      </c>
    </row>
    <row r="209" spans="1:6" ht="15.75">
      <c r="A209" s="13" t="s">
        <v>148</v>
      </c>
      <c r="B209" s="68">
        <v>-279451</v>
      </c>
      <c r="C209" s="68">
        <v>-3381550</v>
      </c>
      <c r="D209" s="68">
        <v>-23061920</v>
      </c>
      <c r="E209" s="68"/>
      <c r="F209" s="15" t="s">
        <v>149</v>
      </c>
    </row>
    <row r="210" spans="1:6" ht="15.75">
      <c r="A210" s="13" t="s">
        <v>150</v>
      </c>
      <c r="B210" s="68">
        <v>8185821</v>
      </c>
      <c r="C210" s="68">
        <v>2660324</v>
      </c>
      <c r="D210" s="68">
        <v>40000000</v>
      </c>
      <c r="E210" s="68"/>
      <c r="F210" s="15" t="s">
        <v>151</v>
      </c>
    </row>
    <row r="211" spans="1:6" ht="15.75">
      <c r="A211" s="27" t="s">
        <v>152</v>
      </c>
      <c r="B211" s="69">
        <v>3588422</v>
      </c>
      <c r="C211" s="69">
        <v>4618672</v>
      </c>
      <c r="D211" s="69">
        <v>19199475</v>
      </c>
      <c r="E211" s="69">
        <v>0</v>
      </c>
      <c r="F211" s="70" t="s">
        <v>153</v>
      </c>
    </row>
    <row r="214" spans="1:6" ht="15.75">
      <c r="A214" s="62" t="s">
        <v>306</v>
      </c>
      <c r="B214" s="62"/>
      <c r="C214" s="62"/>
      <c r="D214" s="62">
        <v>141072</v>
      </c>
      <c r="E214" s="62"/>
      <c r="F214" s="63" t="s">
        <v>307</v>
      </c>
    </row>
    <row r="215" spans="1:6">
      <c r="A215" s="4"/>
      <c r="B215" s="5"/>
      <c r="C215" s="5"/>
      <c r="D215" s="5"/>
      <c r="E215" s="5"/>
      <c r="F215" s="64"/>
    </row>
    <row r="216" spans="1:6" ht="18.75">
      <c r="A216" s="7" t="s">
        <v>67</v>
      </c>
      <c r="B216" s="8">
        <v>2010</v>
      </c>
      <c r="C216" s="8">
        <v>2009</v>
      </c>
      <c r="D216" s="8">
        <v>2008</v>
      </c>
      <c r="E216" s="8">
        <v>2007</v>
      </c>
      <c r="F216" s="24" t="s">
        <v>0</v>
      </c>
    </row>
    <row r="217" spans="1:6" ht="15.75">
      <c r="A217" s="10" t="s">
        <v>286</v>
      </c>
      <c r="B217" s="40">
        <v>1</v>
      </c>
      <c r="C217" s="40">
        <v>1</v>
      </c>
      <c r="D217" s="40">
        <v>1</v>
      </c>
      <c r="E217" s="40">
        <v>1</v>
      </c>
      <c r="F217" s="12" t="s">
        <v>287</v>
      </c>
    </row>
    <row r="218" spans="1:6" ht="15.75">
      <c r="A218" s="13" t="s">
        <v>288</v>
      </c>
      <c r="B218" s="41">
        <v>0.49</v>
      </c>
      <c r="C218" s="41">
        <v>0.61</v>
      </c>
      <c r="D218" s="41">
        <v>0.65</v>
      </c>
      <c r="E218" s="41">
        <v>1.22</v>
      </c>
      <c r="F218" s="15" t="s">
        <v>289</v>
      </c>
    </row>
    <row r="219" spans="1:6" ht="15.75">
      <c r="A219" s="13" t="s">
        <v>68</v>
      </c>
      <c r="B219" s="14">
        <v>8675652.6600000001</v>
      </c>
      <c r="C219" s="14">
        <v>6136170.5999999996</v>
      </c>
      <c r="D219" s="14">
        <v>24156221.940000001</v>
      </c>
      <c r="E219" s="14">
        <v>815380.73</v>
      </c>
      <c r="F219" s="15" t="s">
        <v>69</v>
      </c>
    </row>
    <row r="220" spans="1:6" ht="15.75">
      <c r="A220" s="13" t="s">
        <v>1</v>
      </c>
      <c r="B220" s="14">
        <v>12078579</v>
      </c>
      <c r="C220" s="14">
        <v>8284362</v>
      </c>
      <c r="D220" s="14">
        <v>18826073</v>
      </c>
      <c r="E220" s="14">
        <v>688723</v>
      </c>
      <c r="F220" s="15" t="s">
        <v>2</v>
      </c>
    </row>
    <row r="221" spans="1:6" ht="15.75">
      <c r="A221" s="13" t="s">
        <v>3</v>
      </c>
      <c r="B221" s="14">
        <v>6023</v>
      </c>
      <c r="C221" s="14">
        <v>10208</v>
      </c>
      <c r="D221" s="14">
        <v>13792</v>
      </c>
      <c r="E221" s="14">
        <v>1462</v>
      </c>
      <c r="F221" s="15" t="s">
        <v>70</v>
      </c>
    </row>
    <row r="222" spans="1:6" ht="15.75">
      <c r="A222" s="13" t="s">
        <v>4</v>
      </c>
      <c r="B222" s="14">
        <v>6000000</v>
      </c>
      <c r="C222" s="14">
        <v>6000000</v>
      </c>
      <c r="D222" s="14">
        <v>6000000</v>
      </c>
      <c r="E222" s="14">
        <v>6000000</v>
      </c>
      <c r="F222" s="15" t="s">
        <v>71</v>
      </c>
    </row>
    <row r="223" spans="1:6" ht="15.75">
      <c r="A223" s="13" t="s">
        <v>72</v>
      </c>
      <c r="B223" s="14">
        <v>2940000</v>
      </c>
      <c r="C223" s="14">
        <v>3660000</v>
      </c>
      <c r="D223" s="14">
        <v>3900000</v>
      </c>
      <c r="E223" s="14">
        <v>7320000</v>
      </c>
      <c r="F223" s="15" t="s">
        <v>73</v>
      </c>
    </row>
    <row r="224" spans="1:6" ht="15.75">
      <c r="A224" s="16" t="s">
        <v>290</v>
      </c>
      <c r="B224" s="65">
        <v>40543</v>
      </c>
      <c r="C224" s="65">
        <v>40178</v>
      </c>
      <c r="D224" s="65">
        <v>39813</v>
      </c>
      <c r="E224" s="65">
        <v>39447</v>
      </c>
      <c r="F224" s="18" t="s">
        <v>291</v>
      </c>
    </row>
    <row r="225" spans="1:6" ht="15.75">
      <c r="A225" s="19"/>
      <c r="B225" s="20"/>
      <c r="C225" s="20"/>
      <c r="D225" s="20"/>
      <c r="E225" s="20"/>
      <c r="F225" s="60"/>
    </row>
    <row r="226" spans="1:6" ht="15.75">
      <c r="A226" s="4"/>
      <c r="B226" s="20"/>
      <c r="C226" s="20"/>
      <c r="D226" s="20"/>
      <c r="E226" s="20"/>
      <c r="F226" s="66"/>
    </row>
    <row r="227" spans="1:6" ht="18.75">
      <c r="A227" s="7" t="s">
        <v>292</v>
      </c>
      <c r="B227" s="23"/>
      <c r="C227" s="23"/>
      <c r="D227" s="23"/>
      <c r="E227" s="23"/>
      <c r="F227" s="24" t="s">
        <v>293</v>
      </c>
    </row>
    <row r="228" spans="1:6" ht="15.75">
      <c r="A228" s="10" t="s">
        <v>5</v>
      </c>
      <c r="B228" s="67">
        <v>52209</v>
      </c>
      <c r="C228" s="67">
        <v>2412</v>
      </c>
      <c r="D228" s="67">
        <v>444322</v>
      </c>
      <c r="E228" s="67">
        <v>319529</v>
      </c>
      <c r="F228" s="12" t="s">
        <v>6</v>
      </c>
    </row>
    <row r="229" spans="1:6" ht="15.75">
      <c r="A229" s="13" t="s">
        <v>76</v>
      </c>
      <c r="B229" s="68">
        <v>1619253</v>
      </c>
      <c r="C229" s="68">
        <v>1654289</v>
      </c>
      <c r="D229" s="68">
        <v>1420630</v>
      </c>
      <c r="E229" s="68">
        <v>709033</v>
      </c>
      <c r="F229" s="15" t="s">
        <v>7</v>
      </c>
    </row>
    <row r="230" spans="1:6" ht="15.75">
      <c r="A230" s="26" t="s">
        <v>294</v>
      </c>
      <c r="B230" s="68">
        <v>0</v>
      </c>
      <c r="C230" s="68">
        <v>0</v>
      </c>
      <c r="D230" s="68">
        <v>0</v>
      </c>
      <c r="E230" s="68">
        <v>0</v>
      </c>
      <c r="F230" s="15" t="s">
        <v>8</v>
      </c>
    </row>
    <row r="231" spans="1:6" ht="15.75">
      <c r="A231" s="26" t="s">
        <v>9</v>
      </c>
      <c r="B231" s="68">
        <v>1380187</v>
      </c>
      <c r="C231" s="68">
        <v>1457953</v>
      </c>
      <c r="D231" s="68">
        <v>1120917</v>
      </c>
      <c r="E231" s="68">
        <v>1237715</v>
      </c>
      <c r="F231" s="15" t="s">
        <v>10</v>
      </c>
    </row>
    <row r="232" spans="1:6" ht="15.75">
      <c r="A232" s="26" t="s">
        <v>209</v>
      </c>
      <c r="B232" s="68">
        <v>1380187</v>
      </c>
      <c r="C232" s="68">
        <v>7189</v>
      </c>
      <c r="D232" s="68">
        <v>13210</v>
      </c>
      <c r="E232" s="68">
        <v>39146</v>
      </c>
      <c r="F232" s="15" t="s">
        <v>210</v>
      </c>
    </row>
    <row r="233" spans="1:6" ht="15.75">
      <c r="A233" s="26" t="s">
        <v>11</v>
      </c>
      <c r="B233" s="68">
        <v>2123869</v>
      </c>
      <c r="C233" s="68">
        <v>2685488</v>
      </c>
      <c r="D233" s="68">
        <v>3218616</v>
      </c>
      <c r="E233" s="68">
        <v>3112130</v>
      </c>
      <c r="F233" s="15" t="s">
        <v>295</v>
      </c>
    </row>
    <row r="234" spans="1:6" ht="15.75">
      <c r="A234" s="26" t="s">
        <v>13</v>
      </c>
      <c r="B234" s="68">
        <v>0</v>
      </c>
      <c r="C234" s="68">
        <v>0</v>
      </c>
      <c r="D234" s="68">
        <v>0</v>
      </c>
      <c r="E234" s="68">
        <v>0</v>
      </c>
      <c r="F234" s="15" t="s">
        <v>14</v>
      </c>
    </row>
    <row r="235" spans="1:6" ht="15.75">
      <c r="A235" s="13" t="s">
        <v>15</v>
      </c>
      <c r="B235" s="68">
        <v>5262484</v>
      </c>
      <c r="C235" s="68">
        <v>5925014</v>
      </c>
      <c r="D235" s="68">
        <v>6404896</v>
      </c>
      <c r="E235" s="68">
        <v>6044714</v>
      </c>
      <c r="F235" s="15" t="s">
        <v>16</v>
      </c>
    </row>
    <row r="236" spans="1:6" ht="15.75">
      <c r="A236" s="13" t="s">
        <v>80</v>
      </c>
      <c r="B236" s="68">
        <v>251229</v>
      </c>
      <c r="C236" s="68">
        <v>256381</v>
      </c>
      <c r="D236" s="68">
        <v>248656</v>
      </c>
      <c r="E236" s="68">
        <v>257244</v>
      </c>
      <c r="F236" s="15" t="s">
        <v>17</v>
      </c>
    </row>
    <row r="237" spans="1:6" ht="15.75">
      <c r="A237" s="13" t="s">
        <v>296</v>
      </c>
      <c r="B237" s="68">
        <v>3455926</v>
      </c>
      <c r="C237" s="68">
        <v>3653677</v>
      </c>
      <c r="D237" s="68">
        <v>3799683</v>
      </c>
      <c r="E237" s="68">
        <v>3695117</v>
      </c>
      <c r="F237" s="15" t="s">
        <v>212</v>
      </c>
    </row>
    <row r="238" spans="1:6" ht="15.75">
      <c r="A238" s="13" t="s">
        <v>19</v>
      </c>
      <c r="B238" s="68">
        <v>0</v>
      </c>
      <c r="C238" s="68">
        <v>0</v>
      </c>
      <c r="D238" s="68">
        <v>0</v>
      </c>
      <c r="E238" s="68">
        <v>0</v>
      </c>
      <c r="F238" s="15" t="s">
        <v>20</v>
      </c>
    </row>
    <row r="239" spans="1:6" ht="15.75">
      <c r="A239" s="13" t="s">
        <v>21</v>
      </c>
      <c r="B239" s="68">
        <v>0</v>
      </c>
      <c r="C239" s="68">
        <v>0</v>
      </c>
      <c r="D239" s="68">
        <v>0</v>
      </c>
      <c r="E239" s="68">
        <v>0</v>
      </c>
      <c r="F239" s="15" t="s">
        <v>22</v>
      </c>
    </row>
    <row r="240" spans="1:6" ht="15.75">
      <c r="A240" s="13" t="s">
        <v>23</v>
      </c>
      <c r="B240" s="68">
        <v>3455926</v>
      </c>
      <c r="C240" s="68">
        <v>3653677</v>
      </c>
      <c r="D240" s="68">
        <v>3799683</v>
      </c>
      <c r="E240" s="68">
        <v>3695117</v>
      </c>
      <c r="F240" s="15" t="s">
        <v>213</v>
      </c>
    </row>
    <row r="241" spans="1:6" ht="15.75">
      <c r="A241" s="13" t="s">
        <v>83</v>
      </c>
      <c r="B241" s="68">
        <v>2069</v>
      </c>
      <c r="C241" s="68">
        <v>3060</v>
      </c>
      <c r="D241" s="68">
        <v>2398</v>
      </c>
      <c r="E241" s="68">
        <v>3200</v>
      </c>
      <c r="F241" s="15" t="s">
        <v>215</v>
      </c>
    </row>
    <row r="242" spans="1:6" ht="15.75">
      <c r="A242" s="27" t="s">
        <v>24</v>
      </c>
      <c r="B242" s="69">
        <v>8971708</v>
      </c>
      <c r="C242" s="69">
        <v>9838132</v>
      </c>
      <c r="D242" s="69">
        <v>10455633</v>
      </c>
      <c r="E242" s="69">
        <v>10000275</v>
      </c>
      <c r="F242" s="70" t="s">
        <v>216</v>
      </c>
    </row>
    <row r="243" spans="1:6" ht="15.75">
      <c r="A243" s="19"/>
      <c r="B243" s="71"/>
      <c r="C243" s="71"/>
      <c r="D243" s="71"/>
      <c r="E243" s="71"/>
      <c r="F243" s="64"/>
    </row>
    <row r="244" spans="1:6" ht="15.75">
      <c r="A244" s="4"/>
      <c r="B244" s="71"/>
      <c r="C244" s="71"/>
      <c r="D244" s="71"/>
      <c r="E244" s="71"/>
      <c r="F244" s="64"/>
    </row>
    <row r="245" spans="1:6" ht="18.75">
      <c r="A245" s="30" t="s">
        <v>86</v>
      </c>
      <c r="B245" s="72"/>
      <c r="C245" s="72"/>
      <c r="D245" s="72"/>
      <c r="E245" s="72"/>
      <c r="F245" s="32" t="s">
        <v>87</v>
      </c>
    </row>
    <row r="246" spans="1:6" ht="18.75">
      <c r="A246" s="7" t="s">
        <v>297</v>
      </c>
      <c r="B246" s="72"/>
      <c r="C246" s="72"/>
      <c r="D246" s="72"/>
      <c r="E246" s="72"/>
      <c r="F246" s="24" t="s">
        <v>298</v>
      </c>
    </row>
    <row r="247" spans="1:6" ht="15.75">
      <c r="A247" s="10" t="s">
        <v>90</v>
      </c>
      <c r="B247" s="67">
        <v>1109882</v>
      </c>
      <c r="C247" s="67">
        <v>1373698</v>
      </c>
      <c r="D247" s="67">
        <v>1067011</v>
      </c>
      <c r="E247" s="67">
        <v>1706251</v>
      </c>
      <c r="F247" s="12" t="s">
        <v>91</v>
      </c>
    </row>
    <row r="248" spans="1:6" ht="15.75">
      <c r="A248" s="13" t="s">
        <v>25</v>
      </c>
      <c r="B248" s="68">
        <v>676643</v>
      </c>
      <c r="C248" s="68">
        <v>641374</v>
      </c>
      <c r="D248" s="68">
        <v>910457</v>
      </c>
      <c r="E248" s="68">
        <v>338475</v>
      </c>
      <c r="F248" s="15" t="s">
        <v>92</v>
      </c>
    </row>
    <row r="249" spans="1:6" ht="15.75">
      <c r="A249" s="13" t="s">
        <v>26</v>
      </c>
      <c r="B249" s="68">
        <v>508646</v>
      </c>
      <c r="C249" s="68">
        <v>582191</v>
      </c>
      <c r="D249" s="68">
        <v>513987</v>
      </c>
      <c r="E249" s="68">
        <v>408539</v>
      </c>
      <c r="F249" s="15" t="s">
        <v>27</v>
      </c>
    </row>
    <row r="250" spans="1:6" ht="15.75">
      <c r="A250" s="13" t="s">
        <v>28</v>
      </c>
      <c r="B250" s="68">
        <v>0</v>
      </c>
      <c r="C250" s="68">
        <v>0</v>
      </c>
      <c r="D250" s="68">
        <v>0</v>
      </c>
      <c r="E250" s="68">
        <v>0</v>
      </c>
      <c r="F250" s="15" t="s">
        <v>93</v>
      </c>
    </row>
    <row r="251" spans="1:6" ht="15.75">
      <c r="A251" s="13" t="s">
        <v>94</v>
      </c>
      <c r="B251" s="68">
        <v>2421519</v>
      </c>
      <c r="C251" s="68">
        <v>2854643</v>
      </c>
      <c r="D251" s="68">
        <v>3112078</v>
      </c>
      <c r="E251" s="68">
        <v>2638516</v>
      </c>
      <c r="F251" s="15" t="s">
        <v>95</v>
      </c>
    </row>
    <row r="252" spans="1:6" ht="15.75">
      <c r="A252" s="13" t="s">
        <v>96</v>
      </c>
      <c r="B252" s="68">
        <v>0</v>
      </c>
      <c r="C252" s="68">
        <v>242977</v>
      </c>
      <c r="D252" s="68">
        <v>512555</v>
      </c>
      <c r="E252" s="68">
        <v>833333</v>
      </c>
      <c r="F252" s="15" t="s">
        <v>97</v>
      </c>
    </row>
    <row r="253" spans="1:6" ht="15.75">
      <c r="A253" s="13" t="s">
        <v>30</v>
      </c>
      <c r="B253" s="68">
        <v>0</v>
      </c>
      <c r="C253" s="68">
        <v>0</v>
      </c>
      <c r="D253" s="68">
        <v>0</v>
      </c>
      <c r="E253" s="68">
        <v>0</v>
      </c>
      <c r="F253" s="15" t="s">
        <v>98</v>
      </c>
    </row>
    <row r="254" spans="1:6" ht="15.75">
      <c r="A254" s="13" t="s">
        <v>99</v>
      </c>
      <c r="B254" s="68">
        <v>0</v>
      </c>
      <c r="C254" s="68">
        <v>0</v>
      </c>
      <c r="D254" s="68">
        <v>0</v>
      </c>
      <c r="E254" s="68">
        <v>0</v>
      </c>
      <c r="F254" s="15" t="s">
        <v>100</v>
      </c>
    </row>
    <row r="255" spans="1:6" ht="15.75">
      <c r="A255" s="73" t="s">
        <v>101</v>
      </c>
      <c r="B255" s="69">
        <v>2421519</v>
      </c>
      <c r="C255" s="69">
        <v>3097620</v>
      </c>
      <c r="D255" s="69">
        <v>3624633</v>
      </c>
      <c r="E255" s="69">
        <v>3471849</v>
      </c>
      <c r="F255" s="74" t="s">
        <v>29</v>
      </c>
    </row>
    <row r="256" spans="1:6" ht="15.75">
      <c r="A256" s="34"/>
      <c r="B256" s="75"/>
      <c r="C256" s="75"/>
      <c r="D256" s="75"/>
      <c r="E256" s="75"/>
      <c r="F256" s="76"/>
    </row>
    <row r="257" spans="1:6" ht="18.75">
      <c r="A257" s="7" t="s">
        <v>102</v>
      </c>
      <c r="B257" s="72"/>
      <c r="C257" s="72"/>
      <c r="D257" s="72"/>
      <c r="E257" s="72"/>
      <c r="F257" s="24" t="s">
        <v>103</v>
      </c>
    </row>
    <row r="258" spans="1:6" ht="15.75">
      <c r="A258" s="10" t="s">
        <v>31</v>
      </c>
      <c r="B258" s="67">
        <v>6000000</v>
      </c>
      <c r="C258" s="67">
        <v>6000000</v>
      </c>
      <c r="D258" s="67">
        <v>6000000</v>
      </c>
      <c r="E258" s="67">
        <v>6000000</v>
      </c>
      <c r="F258" s="12" t="s">
        <v>32</v>
      </c>
    </row>
    <row r="259" spans="1:6" ht="15.75">
      <c r="A259" s="13" t="s">
        <v>33</v>
      </c>
      <c r="B259" s="68">
        <v>6000000</v>
      </c>
      <c r="C259" s="68">
        <v>6000000</v>
      </c>
      <c r="D259" s="68">
        <v>6000000</v>
      </c>
      <c r="E259" s="68">
        <v>6000000</v>
      </c>
      <c r="F259" s="15" t="s">
        <v>34</v>
      </c>
    </row>
    <row r="260" spans="1:6" ht="15.75">
      <c r="A260" s="13" t="s">
        <v>104</v>
      </c>
      <c r="B260" s="68">
        <v>6000000</v>
      </c>
      <c r="C260" s="68">
        <v>6000000</v>
      </c>
      <c r="D260" s="68">
        <v>6000000</v>
      </c>
      <c r="E260" s="68">
        <v>6000000</v>
      </c>
      <c r="F260" s="15" t="s">
        <v>35</v>
      </c>
    </row>
    <row r="261" spans="1:6" ht="15.75">
      <c r="A261" s="13" t="s">
        <v>36</v>
      </c>
      <c r="B261" s="68">
        <v>273566</v>
      </c>
      <c r="C261" s="68">
        <v>273566</v>
      </c>
      <c r="D261" s="68">
        <v>248128</v>
      </c>
      <c r="E261" s="68">
        <v>213281</v>
      </c>
      <c r="F261" s="15" t="s">
        <v>105</v>
      </c>
    </row>
    <row r="262" spans="1:6" ht="15.75">
      <c r="A262" s="13" t="s">
        <v>37</v>
      </c>
      <c r="B262" s="68">
        <v>0</v>
      </c>
      <c r="C262" s="68">
        <v>0</v>
      </c>
      <c r="D262" s="68">
        <v>0</v>
      </c>
      <c r="E262" s="68">
        <v>0</v>
      </c>
      <c r="F262" s="15" t="s">
        <v>106</v>
      </c>
    </row>
    <row r="263" spans="1:6" ht="15.75">
      <c r="A263" s="13" t="s">
        <v>38</v>
      </c>
      <c r="B263" s="68">
        <v>0</v>
      </c>
      <c r="C263" s="68">
        <v>0</v>
      </c>
      <c r="D263" s="68">
        <v>0</v>
      </c>
      <c r="E263" s="68">
        <v>0</v>
      </c>
      <c r="F263" s="15" t="s">
        <v>39</v>
      </c>
    </row>
    <row r="264" spans="1:6" ht="15.75">
      <c r="A264" s="13" t="s">
        <v>107</v>
      </c>
      <c r="B264" s="68">
        <v>0</v>
      </c>
      <c r="C264" s="68">
        <v>0</v>
      </c>
      <c r="D264" s="68">
        <v>0</v>
      </c>
      <c r="E264" s="68">
        <v>0</v>
      </c>
      <c r="F264" s="15" t="s">
        <v>108</v>
      </c>
    </row>
    <row r="265" spans="1:6" ht="15.75">
      <c r="A265" s="13" t="s">
        <v>40</v>
      </c>
      <c r="B265" s="68">
        <v>0</v>
      </c>
      <c r="C265" s="68">
        <v>0</v>
      </c>
      <c r="D265" s="68">
        <v>0</v>
      </c>
      <c r="E265" s="68">
        <v>0</v>
      </c>
      <c r="F265" s="15" t="s">
        <v>41</v>
      </c>
    </row>
    <row r="266" spans="1:6" ht="15.75">
      <c r="A266" s="13" t="s">
        <v>42</v>
      </c>
      <c r="B266" s="68">
        <v>0</v>
      </c>
      <c r="C266" s="68">
        <v>0</v>
      </c>
      <c r="D266" s="68">
        <v>0</v>
      </c>
      <c r="E266" s="68">
        <v>0</v>
      </c>
      <c r="F266" s="15" t="s">
        <v>43</v>
      </c>
    </row>
    <row r="267" spans="1:6" ht="15.75">
      <c r="A267" s="13" t="s">
        <v>44</v>
      </c>
      <c r="B267" s="68">
        <v>0</v>
      </c>
      <c r="C267" s="68">
        <v>0</v>
      </c>
      <c r="D267" s="68">
        <v>300000</v>
      </c>
      <c r="E267" s="68">
        <v>0</v>
      </c>
      <c r="F267" s="15" t="s">
        <v>45</v>
      </c>
    </row>
    <row r="268" spans="1:6" ht="15.75">
      <c r="A268" s="13" t="s">
        <v>46</v>
      </c>
      <c r="B268" s="68">
        <v>0</v>
      </c>
      <c r="C268" s="68">
        <v>0</v>
      </c>
      <c r="D268" s="68">
        <v>0</v>
      </c>
      <c r="E268" s="68">
        <v>0</v>
      </c>
      <c r="F268" s="15" t="s">
        <v>47</v>
      </c>
    </row>
    <row r="269" spans="1:6" ht="15.75">
      <c r="A269" s="13" t="s">
        <v>48</v>
      </c>
      <c r="B269" s="68">
        <v>0</v>
      </c>
      <c r="C269" s="68">
        <v>0</v>
      </c>
      <c r="D269" s="68">
        <v>0</v>
      </c>
      <c r="E269" s="68">
        <v>-163700</v>
      </c>
      <c r="F269" s="15" t="s">
        <v>109</v>
      </c>
    </row>
    <row r="270" spans="1:6" ht="15.75">
      <c r="A270" s="13" t="s">
        <v>49</v>
      </c>
      <c r="B270" s="68">
        <v>276623</v>
      </c>
      <c r="C270" s="68">
        <v>466946</v>
      </c>
      <c r="D270" s="68">
        <v>282872</v>
      </c>
      <c r="E270" s="68">
        <v>478845</v>
      </c>
      <c r="F270" s="15" t="s">
        <v>110</v>
      </c>
    </row>
    <row r="271" spans="1:6" ht="15.75">
      <c r="A271" s="13" t="s">
        <v>50</v>
      </c>
      <c r="B271" s="68">
        <v>6550189</v>
      </c>
      <c r="C271" s="68">
        <v>6740512</v>
      </c>
      <c r="D271" s="68">
        <v>6831000</v>
      </c>
      <c r="E271" s="68">
        <v>6528426</v>
      </c>
      <c r="F271" s="15" t="s">
        <v>51</v>
      </c>
    </row>
    <row r="272" spans="1:6" ht="15.75">
      <c r="A272" s="37" t="s">
        <v>52</v>
      </c>
      <c r="B272" s="68">
        <v>0</v>
      </c>
      <c r="C272" s="68">
        <v>0</v>
      </c>
      <c r="D272" s="68">
        <v>0</v>
      </c>
      <c r="E272" s="68">
        <v>0</v>
      </c>
      <c r="F272" s="77" t="s">
        <v>53</v>
      </c>
    </row>
    <row r="273" spans="1:6" ht="15.75">
      <c r="A273" s="16" t="s">
        <v>111</v>
      </c>
      <c r="B273" s="69">
        <v>8971708</v>
      </c>
      <c r="C273" s="69">
        <v>9838132</v>
      </c>
      <c r="D273" s="69">
        <v>10455633</v>
      </c>
      <c r="E273" s="69">
        <v>10000275</v>
      </c>
      <c r="F273" s="18" t="s">
        <v>54</v>
      </c>
    </row>
    <row r="274" spans="1:6" ht="15.75">
      <c r="A274" s="19"/>
      <c r="B274" s="71"/>
      <c r="C274" s="71"/>
      <c r="D274" s="71"/>
      <c r="E274" s="71"/>
      <c r="F274" s="66"/>
    </row>
    <row r="275" spans="1:6" ht="15.75">
      <c r="A275" s="19"/>
      <c r="B275" s="71"/>
      <c r="C275" s="71"/>
      <c r="D275" s="71"/>
      <c r="E275" s="71"/>
      <c r="F275" s="66"/>
    </row>
    <row r="276" spans="1:6" ht="18.75">
      <c r="A276" s="7" t="s">
        <v>112</v>
      </c>
      <c r="B276" s="72"/>
      <c r="C276" s="72"/>
      <c r="D276" s="72"/>
      <c r="E276" s="72"/>
      <c r="F276" s="24" t="s">
        <v>113</v>
      </c>
    </row>
    <row r="277" spans="1:6" ht="15.75">
      <c r="A277" s="10" t="s">
        <v>299</v>
      </c>
      <c r="B277" s="67">
        <v>5299380</v>
      </c>
      <c r="C277" s="67">
        <v>7538034</v>
      </c>
      <c r="D277" s="67">
        <v>7839106</v>
      </c>
      <c r="E277" s="67">
        <v>7677776</v>
      </c>
      <c r="F277" s="12" t="s">
        <v>300</v>
      </c>
    </row>
    <row r="278" spans="1:6" ht="15.75">
      <c r="A278" s="13" t="s">
        <v>301</v>
      </c>
      <c r="B278" s="68">
        <v>4950044</v>
      </c>
      <c r="C278" s="68">
        <v>6709560</v>
      </c>
      <c r="D278" s="68">
        <v>6827334</v>
      </c>
      <c r="E278" s="68">
        <v>6606436</v>
      </c>
      <c r="F278" s="15" t="s">
        <v>302</v>
      </c>
    </row>
    <row r="279" spans="1:6" ht="15.75">
      <c r="A279" s="13" t="s">
        <v>55</v>
      </c>
      <c r="B279" s="68">
        <v>349336</v>
      </c>
      <c r="C279" s="68">
        <v>828474</v>
      </c>
      <c r="D279" s="68">
        <v>1011772</v>
      </c>
      <c r="E279" s="68">
        <v>1071340</v>
      </c>
      <c r="F279" s="15" t="s">
        <v>118</v>
      </c>
    </row>
    <row r="280" spans="1:6" ht="15.75">
      <c r="A280" s="13" t="s">
        <v>303</v>
      </c>
      <c r="B280" s="68">
        <v>294046</v>
      </c>
      <c r="C280" s="68">
        <v>274597</v>
      </c>
      <c r="D280" s="68">
        <v>269910</v>
      </c>
      <c r="E280" s="68">
        <v>219676</v>
      </c>
      <c r="F280" s="15" t="s">
        <v>120</v>
      </c>
    </row>
    <row r="281" spans="1:6" ht="15.75">
      <c r="A281" s="13" t="s">
        <v>304</v>
      </c>
      <c r="B281" s="68">
        <v>68969</v>
      </c>
      <c r="C281" s="68">
        <v>88814</v>
      </c>
      <c r="D281" s="68">
        <v>72596</v>
      </c>
      <c r="E281" s="68">
        <v>87809</v>
      </c>
      <c r="F281" s="15" t="s">
        <v>252</v>
      </c>
    </row>
    <row r="282" spans="1:6" ht="15.75">
      <c r="A282" s="13" t="s">
        <v>305</v>
      </c>
      <c r="B282" s="68">
        <v>252638</v>
      </c>
      <c r="C282" s="68">
        <v>278260</v>
      </c>
      <c r="D282" s="68">
        <v>260367</v>
      </c>
      <c r="E282" s="68">
        <v>222202</v>
      </c>
      <c r="F282" s="15" t="s">
        <v>124</v>
      </c>
    </row>
    <row r="283" spans="1:6" ht="15.75">
      <c r="A283" s="13" t="s">
        <v>125</v>
      </c>
      <c r="B283" s="68">
        <v>6781</v>
      </c>
      <c r="C283" s="68">
        <v>18762</v>
      </c>
      <c r="D283" s="68">
        <v>116875</v>
      </c>
      <c r="E283" s="68">
        <v>15664</v>
      </c>
      <c r="F283" s="15" t="s">
        <v>126</v>
      </c>
    </row>
    <row r="284" spans="1:6" ht="15.75">
      <c r="A284" s="13" t="s">
        <v>127</v>
      </c>
      <c r="B284" s="68">
        <v>-20460</v>
      </c>
      <c r="C284" s="68">
        <v>446301</v>
      </c>
      <c r="D284" s="68">
        <v>552391</v>
      </c>
      <c r="E284" s="68">
        <v>748191</v>
      </c>
      <c r="F284" s="15" t="s">
        <v>128</v>
      </c>
    </row>
    <row r="285" spans="1:6" ht="15.75">
      <c r="A285" s="13" t="s">
        <v>129</v>
      </c>
      <c r="B285" s="68">
        <v>34692</v>
      </c>
      <c r="C285" s="68">
        <v>27140</v>
      </c>
      <c r="D285" s="68">
        <v>10653</v>
      </c>
      <c r="E285" s="68">
        <v>3743</v>
      </c>
      <c r="F285" s="15" t="s">
        <v>130</v>
      </c>
    </row>
    <row r="286" spans="1:6" ht="15.75">
      <c r="A286" s="13" t="s">
        <v>131</v>
      </c>
      <c r="B286" s="68">
        <v>0</v>
      </c>
      <c r="C286" s="68">
        <v>0</v>
      </c>
      <c r="D286" s="68">
        <v>0</v>
      </c>
      <c r="E286" s="68">
        <v>10540</v>
      </c>
      <c r="F286" s="15" t="s">
        <v>132</v>
      </c>
    </row>
    <row r="287" spans="1:6" ht="15.75">
      <c r="A287" s="13" t="s">
        <v>263</v>
      </c>
      <c r="B287" s="68">
        <v>14232</v>
      </c>
      <c r="C287" s="68">
        <v>473441</v>
      </c>
      <c r="D287" s="68">
        <v>563044</v>
      </c>
      <c r="E287" s="68">
        <v>741394</v>
      </c>
      <c r="F287" s="15" t="s">
        <v>134</v>
      </c>
    </row>
    <row r="288" spans="1:6" ht="15.75">
      <c r="A288" s="13" t="s">
        <v>135</v>
      </c>
      <c r="B288" s="68">
        <v>196441</v>
      </c>
      <c r="C288" s="68">
        <v>219065</v>
      </c>
      <c r="D288" s="68">
        <v>214579</v>
      </c>
      <c r="E288" s="68">
        <v>215039</v>
      </c>
      <c r="F288" s="15" t="s">
        <v>136</v>
      </c>
    </row>
    <row r="289" spans="1:6" ht="15.75">
      <c r="A289" s="13" t="s">
        <v>56</v>
      </c>
      <c r="B289" s="68">
        <v>-182209</v>
      </c>
      <c r="C289" s="68">
        <v>254376</v>
      </c>
      <c r="D289" s="68">
        <v>348465</v>
      </c>
      <c r="E289" s="68">
        <v>348465</v>
      </c>
      <c r="F289" s="25" t="s">
        <v>137</v>
      </c>
    </row>
    <row r="290" spans="1:6" ht="15.75">
      <c r="A290" s="13" t="s">
        <v>57</v>
      </c>
      <c r="B290" s="68">
        <v>0</v>
      </c>
      <c r="C290" s="68">
        <v>11613</v>
      </c>
      <c r="D290" s="68">
        <v>19740</v>
      </c>
      <c r="E290" s="68">
        <v>27491</v>
      </c>
      <c r="F290" s="25" t="s">
        <v>58</v>
      </c>
    </row>
    <row r="291" spans="1:6" ht="15.75">
      <c r="A291" s="13" t="s">
        <v>138</v>
      </c>
      <c r="B291" s="68">
        <v>0</v>
      </c>
      <c r="C291" s="68">
        <v>0</v>
      </c>
      <c r="D291" s="68">
        <v>0</v>
      </c>
      <c r="E291" s="68">
        <v>0</v>
      </c>
      <c r="F291" s="25" t="s">
        <v>59</v>
      </c>
    </row>
    <row r="292" spans="1:6" ht="15.75">
      <c r="A292" s="13" t="s">
        <v>139</v>
      </c>
      <c r="B292" s="68">
        <v>0</v>
      </c>
      <c r="C292" s="68">
        <v>7327</v>
      </c>
      <c r="D292" s="68">
        <v>9674</v>
      </c>
      <c r="E292" s="68">
        <v>15157</v>
      </c>
      <c r="F292" s="25" t="s">
        <v>60</v>
      </c>
    </row>
    <row r="293" spans="1:6" ht="15.75">
      <c r="A293" s="13" t="s">
        <v>140</v>
      </c>
      <c r="B293" s="68">
        <v>0</v>
      </c>
      <c r="C293" s="68">
        <v>0</v>
      </c>
      <c r="D293" s="68">
        <v>0</v>
      </c>
      <c r="E293" s="68">
        <v>0</v>
      </c>
      <c r="F293" s="25" t="s">
        <v>141</v>
      </c>
    </row>
    <row r="294" spans="1:6" ht="15.75">
      <c r="A294" s="13" t="s">
        <v>61</v>
      </c>
      <c r="B294" s="68">
        <v>-182209</v>
      </c>
      <c r="C294" s="68">
        <v>235436</v>
      </c>
      <c r="D294" s="68">
        <v>319051</v>
      </c>
      <c r="E294" s="68">
        <v>483707</v>
      </c>
      <c r="F294" s="25" t="s">
        <v>62</v>
      </c>
    </row>
    <row r="295" spans="1:6" ht="15.75">
      <c r="A295" s="13" t="s">
        <v>52</v>
      </c>
      <c r="B295" s="68">
        <v>0</v>
      </c>
      <c r="C295" s="68">
        <v>0</v>
      </c>
      <c r="D295" s="68">
        <v>0</v>
      </c>
      <c r="E295" s="68">
        <v>0</v>
      </c>
      <c r="F295" s="25" t="s">
        <v>53</v>
      </c>
    </row>
    <row r="296" spans="1:6" ht="15.75">
      <c r="A296" s="16" t="s">
        <v>63</v>
      </c>
      <c r="B296" s="69">
        <v>-182209</v>
      </c>
      <c r="C296" s="69">
        <v>235436</v>
      </c>
      <c r="D296" s="69">
        <v>319051</v>
      </c>
      <c r="E296" s="69">
        <v>483707</v>
      </c>
      <c r="F296" s="39" t="s">
        <v>142</v>
      </c>
    </row>
    <row r="297" spans="1:6" ht="15.75">
      <c r="A297" s="19"/>
      <c r="B297" s="71"/>
      <c r="C297" s="71"/>
      <c r="D297" s="71"/>
      <c r="E297" s="71"/>
      <c r="F297" s="66"/>
    </row>
    <row r="298" spans="1:6" ht="15.75">
      <c r="A298" s="19"/>
      <c r="B298" s="71"/>
      <c r="C298" s="71"/>
      <c r="D298" s="71"/>
      <c r="E298" s="71"/>
      <c r="F298" s="66"/>
    </row>
    <row r="299" spans="1:6" ht="18.75">
      <c r="A299" s="7" t="s">
        <v>143</v>
      </c>
      <c r="B299" s="78"/>
      <c r="C299" s="78"/>
      <c r="D299" s="78"/>
      <c r="E299" s="78"/>
      <c r="F299" s="24" t="s">
        <v>144</v>
      </c>
    </row>
    <row r="300" spans="1:6" ht="15.75">
      <c r="A300" s="10" t="s">
        <v>145</v>
      </c>
      <c r="B300" s="67">
        <v>2412</v>
      </c>
      <c r="C300" s="67">
        <v>444322</v>
      </c>
      <c r="D300" s="67">
        <v>319529</v>
      </c>
      <c r="E300" s="67">
        <v>289428</v>
      </c>
      <c r="F300" s="12" t="s">
        <v>64</v>
      </c>
    </row>
    <row r="301" spans="1:6" ht="15.75">
      <c r="A301" s="13" t="s">
        <v>146</v>
      </c>
      <c r="B301" s="68">
        <v>514897</v>
      </c>
      <c r="C301" s="68">
        <v>23097</v>
      </c>
      <c r="D301" s="68">
        <v>806108</v>
      </c>
      <c r="E301" s="68">
        <v>-191063</v>
      </c>
      <c r="F301" s="15" t="s">
        <v>147</v>
      </c>
    </row>
    <row r="302" spans="1:6" ht="15.75">
      <c r="A302" s="13" t="s">
        <v>148</v>
      </c>
      <c r="B302" s="68">
        <v>-53896</v>
      </c>
      <c r="C302" s="68">
        <v>-154225</v>
      </c>
      <c r="D302" s="68">
        <v>-364132</v>
      </c>
      <c r="E302" s="68">
        <v>-1299957</v>
      </c>
      <c r="F302" s="15" t="s">
        <v>149</v>
      </c>
    </row>
    <row r="303" spans="1:6" ht="15.75">
      <c r="A303" s="13" t="s">
        <v>150</v>
      </c>
      <c r="B303" s="68">
        <v>-411204</v>
      </c>
      <c r="C303" s="68">
        <v>-310782</v>
      </c>
      <c r="D303" s="68">
        <v>-317183</v>
      </c>
      <c r="E303" s="68">
        <v>1521121</v>
      </c>
      <c r="F303" s="15" t="s">
        <v>151</v>
      </c>
    </row>
    <row r="304" spans="1:6" ht="15.75">
      <c r="A304" s="27" t="s">
        <v>152</v>
      </c>
      <c r="B304" s="69">
        <v>52209</v>
      </c>
      <c r="C304" s="69">
        <v>2412</v>
      </c>
      <c r="D304" s="69">
        <v>444322</v>
      </c>
      <c r="E304" s="69">
        <v>319529</v>
      </c>
      <c r="F304" s="70" t="s">
        <v>153</v>
      </c>
    </row>
    <row r="307" spans="1:6" ht="15.75">
      <c r="A307" s="62" t="s">
        <v>308</v>
      </c>
      <c r="B307" s="62"/>
      <c r="C307" s="62"/>
      <c r="D307" s="62">
        <v>141059</v>
      </c>
      <c r="E307" s="62"/>
      <c r="F307" s="63" t="s">
        <v>309</v>
      </c>
    </row>
    <row r="308" spans="1:6">
      <c r="A308" s="4"/>
      <c r="B308" s="5"/>
      <c r="C308" s="5"/>
      <c r="D308" s="5"/>
      <c r="E308" s="5"/>
      <c r="F308" s="64"/>
    </row>
    <row r="309" spans="1:6" ht="18.75">
      <c r="A309" s="7" t="s">
        <v>67</v>
      </c>
      <c r="B309" s="8">
        <v>2010</v>
      </c>
      <c r="C309" s="8">
        <v>2009</v>
      </c>
      <c r="D309" s="8">
        <v>2008</v>
      </c>
      <c r="E309" s="8">
        <v>2007</v>
      </c>
      <c r="F309" s="24" t="s">
        <v>0</v>
      </c>
    </row>
    <row r="310" spans="1:6" ht="15.75">
      <c r="A310" s="10" t="s">
        <v>286</v>
      </c>
      <c r="B310" s="40">
        <v>1</v>
      </c>
      <c r="C310" s="40">
        <v>1</v>
      </c>
      <c r="D310" s="40">
        <v>1</v>
      </c>
      <c r="E310" s="40">
        <v>1</v>
      </c>
      <c r="F310" s="12" t="s">
        <v>287</v>
      </c>
    </row>
    <row r="311" spans="1:6" ht="15.75">
      <c r="A311" s="13" t="s">
        <v>288</v>
      </c>
      <c r="B311" s="41">
        <v>0.64</v>
      </c>
      <c r="C311" s="41">
        <v>1.05</v>
      </c>
      <c r="D311" s="41">
        <v>2.0499999999999998</v>
      </c>
      <c r="E311" s="41">
        <v>7.14</v>
      </c>
      <c r="F311" s="15" t="s">
        <v>289</v>
      </c>
    </row>
    <row r="312" spans="1:6" ht="15.75">
      <c r="A312" s="13" t="s">
        <v>68</v>
      </c>
      <c r="B312" s="14">
        <v>1416630.79</v>
      </c>
      <c r="C312" s="14">
        <v>7714592.7199999997</v>
      </c>
      <c r="D312" s="14">
        <v>17461406.48</v>
      </c>
      <c r="E312" s="14">
        <v>23254591.329999998</v>
      </c>
      <c r="F312" s="15" t="s">
        <v>69</v>
      </c>
    </row>
    <row r="313" spans="1:6" ht="15.75">
      <c r="A313" s="13" t="s">
        <v>1</v>
      </c>
      <c r="B313" s="14">
        <v>1605245</v>
      </c>
      <c r="C313" s="14">
        <v>6719852</v>
      </c>
      <c r="D313" s="14">
        <v>3384665</v>
      </c>
      <c r="E313" s="14">
        <v>3138970</v>
      </c>
      <c r="F313" s="15" t="s">
        <v>2</v>
      </c>
    </row>
    <row r="314" spans="1:6" ht="15.75">
      <c r="A314" s="13" t="s">
        <v>3</v>
      </c>
      <c r="B314" s="14">
        <v>2100</v>
      </c>
      <c r="C314" s="14">
        <v>7881</v>
      </c>
      <c r="D314" s="14">
        <v>4696</v>
      </c>
      <c r="E314" s="14">
        <v>1295</v>
      </c>
      <c r="F314" s="15" t="s">
        <v>70</v>
      </c>
    </row>
    <row r="315" spans="1:6" ht="15.75">
      <c r="A315" s="13" t="s">
        <v>4</v>
      </c>
      <c r="B315" s="14">
        <v>38889210</v>
      </c>
      <c r="C315" s="14">
        <v>38820148</v>
      </c>
      <c r="D315" s="14">
        <v>27000000</v>
      </c>
      <c r="E315" s="14">
        <v>13500000</v>
      </c>
      <c r="F315" s="15" t="s">
        <v>71</v>
      </c>
    </row>
    <row r="316" spans="1:6" ht="15.75">
      <c r="A316" s="13" t="s">
        <v>72</v>
      </c>
      <c r="B316" s="14">
        <v>24889094.399999999</v>
      </c>
      <c r="C316" s="14">
        <v>40761155.399999999</v>
      </c>
      <c r="D316" s="14">
        <v>55350000</v>
      </c>
      <c r="E316" s="14">
        <v>96390000</v>
      </c>
      <c r="F316" s="15" t="s">
        <v>73</v>
      </c>
    </row>
    <row r="317" spans="1:6" ht="15.75">
      <c r="A317" s="16" t="s">
        <v>290</v>
      </c>
      <c r="B317" s="65">
        <v>40543</v>
      </c>
      <c r="C317" s="65">
        <v>40178</v>
      </c>
      <c r="D317" s="65">
        <v>39447</v>
      </c>
      <c r="E317" s="65">
        <v>39447</v>
      </c>
      <c r="F317" s="18" t="s">
        <v>291</v>
      </c>
    </row>
    <row r="318" spans="1:6" ht="15.75">
      <c r="A318" s="19"/>
      <c r="B318" s="20"/>
      <c r="C318" s="20"/>
      <c r="D318" s="20"/>
      <c r="E318" s="20"/>
      <c r="F318" s="60"/>
    </row>
    <row r="319" spans="1:6" ht="15.75">
      <c r="A319" s="4"/>
      <c r="B319" s="20"/>
      <c r="C319" s="20"/>
      <c r="D319" s="20"/>
      <c r="E319" s="20"/>
      <c r="F319" s="66"/>
    </row>
    <row r="320" spans="1:6" ht="18.75">
      <c r="A320" s="7" t="s">
        <v>292</v>
      </c>
      <c r="B320" s="23"/>
      <c r="C320" s="23"/>
      <c r="D320" s="23"/>
      <c r="E320" s="23"/>
      <c r="F320" s="24" t="s">
        <v>293</v>
      </c>
    </row>
    <row r="321" spans="1:6" ht="15.75">
      <c r="A321" s="10" t="s">
        <v>5</v>
      </c>
      <c r="B321" s="67">
        <v>300425</v>
      </c>
      <c r="C321" s="67">
        <v>766650</v>
      </c>
      <c r="D321" s="67">
        <v>1484376</v>
      </c>
      <c r="E321" s="67">
        <v>2937923</v>
      </c>
      <c r="F321" s="12" t="s">
        <v>6</v>
      </c>
    </row>
    <row r="322" spans="1:6" ht="15.75">
      <c r="A322" s="13" t="s">
        <v>76</v>
      </c>
      <c r="B322" s="68">
        <v>17650421</v>
      </c>
      <c r="C322" s="68">
        <v>31022236</v>
      </c>
      <c r="D322" s="68">
        <v>30852376</v>
      </c>
      <c r="E322" s="68">
        <v>24619767</v>
      </c>
      <c r="F322" s="15" t="s">
        <v>7</v>
      </c>
    </row>
    <row r="323" spans="1:6" ht="15.75">
      <c r="A323" s="26" t="s">
        <v>294</v>
      </c>
      <c r="B323" s="68">
        <v>0</v>
      </c>
      <c r="C323" s="68">
        <v>0</v>
      </c>
      <c r="D323" s="68">
        <v>0</v>
      </c>
      <c r="E323" s="68">
        <v>0</v>
      </c>
      <c r="F323" s="15" t="s">
        <v>8</v>
      </c>
    </row>
    <row r="324" spans="1:6" ht="15.75">
      <c r="A324" s="26" t="s">
        <v>9</v>
      </c>
      <c r="B324" s="68">
        <v>5579886</v>
      </c>
      <c r="C324" s="68">
        <v>10009019</v>
      </c>
      <c r="D324" s="68">
        <v>7332990</v>
      </c>
      <c r="E324" s="68">
        <v>3868912</v>
      </c>
      <c r="F324" s="15" t="s">
        <v>10</v>
      </c>
    </row>
    <row r="325" spans="1:6" ht="15.75">
      <c r="A325" s="26" t="s">
        <v>209</v>
      </c>
      <c r="B325" s="68">
        <v>1612531</v>
      </c>
      <c r="C325" s="68">
        <v>1440506</v>
      </c>
      <c r="D325" s="68">
        <v>1662122</v>
      </c>
      <c r="E325" s="68">
        <v>1865270</v>
      </c>
      <c r="F325" s="15" t="s">
        <v>210</v>
      </c>
    </row>
    <row r="326" spans="1:6" ht="15.75">
      <c r="A326" s="26" t="s">
        <v>11</v>
      </c>
      <c r="B326" s="68">
        <v>22859303</v>
      </c>
      <c r="C326" s="68">
        <v>41710206</v>
      </c>
      <c r="D326" s="68">
        <v>43060428</v>
      </c>
      <c r="E326" s="68">
        <v>36524082</v>
      </c>
      <c r="F326" s="15" t="s">
        <v>295</v>
      </c>
    </row>
    <row r="327" spans="1:6" ht="15.75">
      <c r="A327" s="26" t="s">
        <v>13</v>
      </c>
      <c r="B327" s="68">
        <v>0</v>
      </c>
      <c r="C327" s="68">
        <v>0</v>
      </c>
      <c r="D327" s="68">
        <v>0</v>
      </c>
      <c r="E327" s="68">
        <v>0</v>
      </c>
      <c r="F327" s="15" t="s">
        <v>14</v>
      </c>
    </row>
    <row r="328" spans="1:6" ht="15.75">
      <c r="A328" s="13" t="s">
        <v>15</v>
      </c>
      <c r="B328" s="68">
        <v>51284827</v>
      </c>
      <c r="C328" s="68">
        <v>85495671</v>
      </c>
      <c r="D328" s="68">
        <v>87438027</v>
      </c>
      <c r="E328" s="68">
        <v>70137327</v>
      </c>
      <c r="F328" s="15" t="s">
        <v>16</v>
      </c>
    </row>
    <row r="329" spans="1:6" ht="15.75">
      <c r="A329" s="13" t="s">
        <v>80</v>
      </c>
      <c r="B329" s="68">
        <v>9332773</v>
      </c>
      <c r="C329" s="68">
        <v>8779587</v>
      </c>
      <c r="D329" s="68">
        <v>6718231</v>
      </c>
      <c r="E329" s="68">
        <v>4896042</v>
      </c>
      <c r="F329" s="15" t="s">
        <v>17</v>
      </c>
    </row>
    <row r="330" spans="1:6" ht="15.75">
      <c r="A330" s="13" t="s">
        <v>296</v>
      </c>
      <c r="B330" s="68">
        <v>24396601</v>
      </c>
      <c r="C330" s="68">
        <v>26215034</v>
      </c>
      <c r="D330" s="68">
        <v>22810958</v>
      </c>
      <c r="E330" s="68">
        <v>14149004</v>
      </c>
      <c r="F330" s="15" t="s">
        <v>212</v>
      </c>
    </row>
    <row r="331" spans="1:6" ht="15.75">
      <c r="A331" s="13" t="s">
        <v>19</v>
      </c>
      <c r="B331" s="68">
        <v>0</v>
      </c>
      <c r="C331" s="68">
        <v>0</v>
      </c>
      <c r="D331" s="68">
        <v>0</v>
      </c>
      <c r="E331" s="68">
        <v>0</v>
      </c>
      <c r="F331" s="15" t="s">
        <v>20</v>
      </c>
    </row>
    <row r="332" spans="1:6" ht="15.75">
      <c r="A332" s="13" t="s">
        <v>21</v>
      </c>
      <c r="B332" s="68">
        <v>7148</v>
      </c>
      <c r="C332" s="68">
        <v>0</v>
      </c>
      <c r="D332" s="68">
        <v>3588954</v>
      </c>
      <c r="E332" s="68">
        <v>2660210</v>
      </c>
      <c r="F332" s="15" t="s">
        <v>22</v>
      </c>
    </row>
    <row r="333" spans="1:6" ht="15.75">
      <c r="A333" s="13" t="s">
        <v>23</v>
      </c>
      <c r="B333" s="68">
        <v>24403749</v>
      </c>
      <c r="C333" s="68">
        <v>26215034</v>
      </c>
      <c r="D333" s="68">
        <v>26399912</v>
      </c>
      <c r="E333" s="68">
        <v>16809214</v>
      </c>
      <c r="F333" s="15" t="s">
        <v>213</v>
      </c>
    </row>
    <row r="334" spans="1:6" ht="15.75">
      <c r="A334" s="13" t="s">
        <v>83</v>
      </c>
      <c r="B334" s="68">
        <v>102442</v>
      </c>
      <c r="C334" s="68">
        <v>421942</v>
      </c>
      <c r="D334" s="68">
        <v>2764209</v>
      </c>
      <c r="E334" s="68">
        <v>0</v>
      </c>
      <c r="F334" s="15" t="s">
        <v>215</v>
      </c>
    </row>
    <row r="335" spans="1:6" ht="15.75">
      <c r="A335" s="27" t="s">
        <v>24</v>
      </c>
      <c r="B335" s="69">
        <v>85123791</v>
      </c>
      <c r="C335" s="69">
        <v>120912234</v>
      </c>
      <c r="D335" s="69">
        <v>123320379</v>
      </c>
      <c r="E335" s="69">
        <v>91842583</v>
      </c>
      <c r="F335" s="70" t="s">
        <v>216</v>
      </c>
    </row>
    <row r="336" spans="1:6" ht="15.75">
      <c r="A336" s="19"/>
      <c r="B336" s="71"/>
      <c r="C336" s="71"/>
      <c r="D336" s="71"/>
      <c r="E336" s="71"/>
      <c r="F336" s="64"/>
    </row>
    <row r="337" spans="1:6" ht="15.75">
      <c r="A337" s="4"/>
      <c r="B337" s="71"/>
      <c r="C337" s="71"/>
      <c r="D337" s="71"/>
      <c r="E337" s="71"/>
      <c r="F337" s="64"/>
    </row>
    <row r="338" spans="1:6" ht="18.75">
      <c r="A338" s="30" t="s">
        <v>86</v>
      </c>
      <c r="B338" s="72"/>
      <c r="C338" s="72"/>
      <c r="D338" s="72"/>
      <c r="E338" s="72"/>
      <c r="F338" s="32" t="s">
        <v>87</v>
      </c>
    </row>
    <row r="339" spans="1:6" ht="18.75">
      <c r="A339" s="7" t="s">
        <v>297</v>
      </c>
      <c r="B339" s="72"/>
      <c r="C339" s="72"/>
      <c r="D339" s="72"/>
      <c r="E339" s="72"/>
      <c r="F339" s="24" t="s">
        <v>298</v>
      </c>
    </row>
    <row r="340" spans="1:6" ht="15.75">
      <c r="A340" s="10" t="s">
        <v>90</v>
      </c>
      <c r="B340" s="67">
        <v>1980949</v>
      </c>
      <c r="C340" s="67">
        <v>4675084</v>
      </c>
      <c r="D340" s="67">
        <v>8058277</v>
      </c>
      <c r="E340" s="67">
        <v>6344548</v>
      </c>
      <c r="F340" s="12" t="s">
        <v>91</v>
      </c>
    </row>
    <row r="341" spans="1:6" ht="15.75">
      <c r="A341" s="13" t="s">
        <v>25</v>
      </c>
      <c r="B341" s="68">
        <v>0</v>
      </c>
      <c r="C341" s="68">
        <v>0</v>
      </c>
      <c r="D341" s="68">
        <v>0</v>
      </c>
      <c r="E341" s="68">
        <v>50080075</v>
      </c>
      <c r="F341" s="15" t="s">
        <v>92</v>
      </c>
    </row>
    <row r="342" spans="1:6" ht="15.75">
      <c r="A342" s="13" t="s">
        <v>26</v>
      </c>
      <c r="B342" s="68">
        <v>34288226</v>
      </c>
      <c r="C342" s="68">
        <v>48372202</v>
      </c>
      <c r="D342" s="68">
        <v>88764170</v>
      </c>
      <c r="E342" s="68">
        <v>0</v>
      </c>
      <c r="F342" s="15" t="s">
        <v>27</v>
      </c>
    </row>
    <row r="343" spans="1:6" ht="15.75">
      <c r="A343" s="13" t="s">
        <v>28</v>
      </c>
      <c r="B343" s="68">
        <v>9300205</v>
      </c>
      <c r="C343" s="68">
        <v>8974315</v>
      </c>
      <c r="D343" s="68">
        <v>0</v>
      </c>
      <c r="E343" s="68">
        <v>0</v>
      </c>
      <c r="F343" s="15" t="s">
        <v>93</v>
      </c>
    </row>
    <row r="344" spans="1:6" ht="15.75">
      <c r="A344" s="13" t="s">
        <v>94</v>
      </c>
      <c r="B344" s="68">
        <v>54639421</v>
      </c>
      <c r="C344" s="68">
        <v>67335392</v>
      </c>
      <c r="D344" s="68">
        <v>103225590</v>
      </c>
      <c r="E344" s="68">
        <v>59534432</v>
      </c>
      <c r="F344" s="15" t="s">
        <v>95</v>
      </c>
    </row>
    <row r="345" spans="1:6" ht="15.75">
      <c r="A345" s="13" t="s">
        <v>96</v>
      </c>
      <c r="B345" s="68">
        <v>13767324</v>
      </c>
      <c r="C345" s="68">
        <v>24927578</v>
      </c>
      <c r="D345" s="68">
        <v>0</v>
      </c>
      <c r="E345" s="68">
        <v>0</v>
      </c>
      <c r="F345" s="15" t="s">
        <v>97</v>
      </c>
    </row>
    <row r="346" spans="1:6" ht="15.75">
      <c r="A346" s="13" t="s">
        <v>30</v>
      </c>
      <c r="B346" s="68">
        <v>0</v>
      </c>
      <c r="C346" s="68">
        <v>0</v>
      </c>
      <c r="D346" s="68">
        <v>0</v>
      </c>
      <c r="E346" s="68">
        <v>0</v>
      </c>
      <c r="F346" s="15" t="s">
        <v>98</v>
      </c>
    </row>
    <row r="347" spans="1:6" ht="15.75">
      <c r="A347" s="13" t="s">
        <v>99</v>
      </c>
      <c r="B347" s="68">
        <v>444535</v>
      </c>
      <c r="C347" s="68">
        <v>0</v>
      </c>
      <c r="D347" s="68">
        <v>0</v>
      </c>
      <c r="E347" s="68">
        <v>0</v>
      </c>
      <c r="F347" s="15" t="s">
        <v>100</v>
      </c>
    </row>
    <row r="348" spans="1:6" ht="15.75">
      <c r="A348" s="73" t="s">
        <v>101</v>
      </c>
      <c r="B348" s="69">
        <v>68851280</v>
      </c>
      <c r="C348" s="69">
        <v>92262970</v>
      </c>
      <c r="D348" s="69">
        <v>103225590</v>
      </c>
      <c r="E348" s="69">
        <v>59534432</v>
      </c>
      <c r="F348" s="74" t="s">
        <v>29</v>
      </c>
    </row>
    <row r="349" spans="1:6" ht="15.75">
      <c r="A349" s="34"/>
      <c r="B349" s="75"/>
      <c r="C349" s="75"/>
      <c r="D349" s="75"/>
      <c r="E349" s="75"/>
      <c r="F349" s="76"/>
    </row>
    <row r="350" spans="1:6" ht="18.75">
      <c r="A350" s="7" t="s">
        <v>102</v>
      </c>
      <c r="B350" s="72"/>
      <c r="C350" s="72"/>
      <c r="D350" s="72"/>
      <c r="E350" s="72"/>
      <c r="F350" s="24" t="s">
        <v>103</v>
      </c>
    </row>
    <row r="351" spans="1:6" ht="15.75">
      <c r="A351" s="10" t="s">
        <v>31</v>
      </c>
      <c r="B351" s="67">
        <v>38889210</v>
      </c>
      <c r="C351" s="67">
        <v>38820148</v>
      </c>
      <c r="D351" s="67">
        <v>27000000</v>
      </c>
      <c r="E351" s="67">
        <v>13500000</v>
      </c>
      <c r="F351" s="12" t="s">
        <v>32</v>
      </c>
    </row>
    <row r="352" spans="1:6" ht="15.75">
      <c r="A352" s="13" t="s">
        <v>33</v>
      </c>
      <c r="B352" s="68">
        <v>38889210</v>
      </c>
      <c r="C352" s="68">
        <v>38820148</v>
      </c>
      <c r="D352" s="68">
        <v>27000000</v>
      </c>
      <c r="E352" s="68">
        <v>13500000</v>
      </c>
      <c r="F352" s="15" t="s">
        <v>34</v>
      </c>
    </row>
    <row r="353" spans="1:6" ht="15.75">
      <c r="A353" s="13" t="s">
        <v>104</v>
      </c>
      <c r="B353" s="68">
        <v>38889210</v>
      </c>
      <c r="C353" s="68">
        <v>38820148</v>
      </c>
      <c r="D353" s="68">
        <v>27000000</v>
      </c>
      <c r="E353" s="68">
        <v>13500000</v>
      </c>
      <c r="F353" s="15" t="s">
        <v>35</v>
      </c>
    </row>
    <row r="354" spans="1:6" ht="15.75">
      <c r="A354" s="13" t="s">
        <v>36</v>
      </c>
      <c r="B354" s="68">
        <v>3391614</v>
      </c>
      <c r="C354" s="68">
        <v>3391614</v>
      </c>
      <c r="D354" s="68">
        <v>3391614</v>
      </c>
      <c r="E354" s="68">
        <v>3391614</v>
      </c>
      <c r="F354" s="15" t="s">
        <v>105</v>
      </c>
    </row>
    <row r="355" spans="1:6" ht="15.75">
      <c r="A355" s="13" t="s">
        <v>37</v>
      </c>
      <c r="B355" s="68">
        <v>756445</v>
      </c>
      <c r="C355" s="68">
        <v>756445</v>
      </c>
      <c r="D355" s="68">
        <v>756445</v>
      </c>
      <c r="E355" s="68">
        <v>2191852</v>
      </c>
      <c r="F355" s="15" t="s">
        <v>106</v>
      </c>
    </row>
    <row r="356" spans="1:6" ht="15.75">
      <c r="A356" s="13" t="s">
        <v>38</v>
      </c>
      <c r="B356" s="68">
        <v>0</v>
      </c>
      <c r="C356" s="68">
        <v>0</v>
      </c>
      <c r="D356" s="68">
        <v>0</v>
      </c>
      <c r="E356" s="68">
        <v>0</v>
      </c>
      <c r="F356" s="15" t="s">
        <v>39</v>
      </c>
    </row>
    <row r="357" spans="1:6" ht="15.75">
      <c r="A357" s="13" t="s">
        <v>107</v>
      </c>
      <c r="B357" s="68">
        <v>0</v>
      </c>
      <c r="C357" s="68">
        <v>0</v>
      </c>
      <c r="D357" s="68">
        <v>0</v>
      </c>
      <c r="E357" s="68">
        <v>0</v>
      </c>
      <c r="F357" s="15" t="s">
        <v>108</v>
      </c>
    </row>
    <row r="358" spans="1:6" ht="15.75">
      <c r="A358" s="13" t="s">
        <v>40</v>
      </c>
      <c r="B358" s="68">
        <v>0</v>
      </c>
      <c r="C358" s="68">
        <v>0</v>
      </c>
      <c r="D358" s="68">
        <v>0</v>
      </c>
      <c r="E358" s="68">
        <v>0</v>
      </c>
      <c r="F358" s="15" t="s">
        <v>41</v>
      </c>
    </row>
    <row r="359" spans="1:6" ht="15.75">
      <c r="A359" s="13" t="s">
        <v>42</v>
      </c>
      <c r="B359" s="68">
        <v>0</v>
      </c>
      <c r="C359" s="68">
        <v>0</v>
      </c>
      <c r="D359" s="68">
        <v>0</v>
      </c>
      <c r="E359" s="68">
        <v>0</v>
      </c>
      <c r="F359" s="15" t="s">
        <v>43</v>
      </c>
    </row>
    <row r="360" spans="1:6" ht="15.75">
      <c r="A360" s="13" t="s">
        <v>44</v>
      </c>
      <c r="B360" s="68">
        <v>0</v>
      </c>
      <c r="C360" s="68">
        <v>0</v>
      </c>
      <c r="D360" s="68">
        <v>0</v>
      </c>
      <c r="E360" s="68">
        <v>1350000</v>
      </c>
      <c r="F360" s="15" t="s">
        <v>45</v>
      </c>
    </row>
    <row r="361" spans="1:6" ht="15.75">
      <c r="A361" s="13" t="s">
        <v>46</v>
      </c>
      <c r="B361" s="68">
        <v>0</v>
      </c>
      <c r="C361" s="68">
        <v>0</v>
      </c>
      <c r="D361" s="68">
        <v>0</v>
      </c>
      <c r="E361" s="68">
        <v>0</v>
      </c>
      <c r="F361" s="15" t="s">
        <v>47</v>
      </c>
    </row>
    <row r="362" spans="1:6" ht="15.75">
      <c r="A362" s="13" t="s">
        <v>48</v>
      </c>
      <c r="B362" s="68">
        <v>-2059673</v>
      </c>
      <c r="C362" s="68">
        <v>-1104741</v>
      </c>
      <c r="D362" s="68">
        <v>-309279</v>
      </c>
      <c r="E362" s="68">
        <v>-189908</v>
      </c>
      <c r="F362" s="15" t="s">
        <v>109</v>
      </c>
    </row>
    <row r="363" spans="1:6" ht="15.75">
      <c r="A363" s="13" t="s">
        <v>49</v>
      </c>
      <c r="B363" s="68">
        <v>-24705085</v>
      </c>
      <c r="C363" s="68">
        <v>-13214202</v>
      </c>
      <c r="D363" s="68">
        <v>-10743991</v>
      </c>
      <c r="E363" s="68">
        <v>12064593</v>
      </c>
      <c r="F363" s="15" t="s">
        <v>110</v>
      </c>
    </row>
    <row r="364" spans="1:6" ht="15.75">
      <c r="A364" s="13" t="s">
        <v>50</v>
      </c>
      <c r="B364" s="68">
        <v>16272511</v>
      </c>
      <c r="C364" s="68">
        <v>28649264</v>
      </c>
      <c r="D364" s="68">
        <v>20094789</v>
      </c>
      <c r="E364" s="68">
        <v>32308151</v>
      </c>
      <c r="F364" s="15" t="s">
        <v>51</v>
      </c>
    </row>
    <row r="365" spans="1:6" ht="15.75">
      <c r="A365" s="37" t="s">
        <v>52</v>
      </c>
      <c r="B365" s="68">
        <v>0</v>
      </c>
      <c r="C365" s="68">
        <v>0</v>
      </c>
      <c r="D365" s="68">
        <v>0</v>
      </c>
      <c r="E365" s="68">
        <v>0</v>
      </c>
      <c r="F365" s="77" t="s">
        <v>53</v>
      </c>
    </row>
    <row r="366" spans="1:6" ht="15.75">
      <c r="A366" s="16" t="s">
        <v>111</v>
      </c>
      <c r="B366" s="69">
        <v>85123791</v>
      </c>
      <c r="C366" s="69">
        <v>120912234</v>
      </c>
      <c r="D366" s="69">
        <v>123320379</v>
      </c>
      <c r="E366" s="69">
        <v>91842583</v>
      </c>
      <c r="F366" s="18" t="s">
        <v>54</v>
      </c>
    </row>
    <row r="367" spans="1:6" ht="15.75">
      <c r="A367" s="19"/>
      <c r="B367" s="71"/>
      <c r="C367" s="71"/>
      <c r="D367" s="71"/>
      <c r="E367" s="71"/>
      <c r="F367" s="66"/>
    </row>
    <row r="368" spans="1:6" ht="15.75">
      <c r="A368" s="19"/>
      <c r="B368" s="71"/>
      <c r="C368" s="71"/>
      <c r="D368" s="71"/>
      <c r="E368" s="71"/>
      <c r="F368" s="66"/>
    </row>
    <row r="369" spans="1:6" ht="18.75">
      <c r="A369" s="7" t="s">
        <v>112</v>
      </c>
      <c r="B369" s="72"/>
      <c r="C369" s="72"/>
      <c r="D369" s="72"/>
      <c r="E369" s="72"/>
      <c r="F369" s="24" t="s">
        <v>113</v>
      </c>
    </row>
    <row r="370" spans="1:6" ht="15.75">
      <c r="A370" s="10" t="s">
        <v>299</v>
      </c>
      <c r="B370" s="67">
        <v>70667679</v>
      </c>
      <c r="C370" s="67">
        <v>80539432</v>
      </c>
      <c r="D370" s="67">
        <v>112164163</v>
      </c>
      <c r="E370" s="67">
        <v>95555206</v>
      </c>
      <c r="F370" s="12" t="s">
        <v>300</v>
      </c>
    </row>
    <row r="371" spans="1:6" ht="15.75">
      <c r="A371" s="13" t="s">
        <v>301</v>
      </c>
      <c r="B371" s="68">
        <v>68798809</v>
      </c>
      <c r="C371" s="68">
        <v>71923760</v>
      </c>
      <c r="D371" s="68">
        <v>99510550</v>
      </c>
      <c r="E371" s="68">
        <v>79580143</v>
      </c>
      <c r="F371" s="15" t="s">
        <v>302</v>
      </c>
    </row>
    <row r="372" spans="1:6" ht="15.75">
      <c r="A372" s="13" t="s">
        <v>55</v>
      </c>
      <c r="B372" s="68">
        <v>1868870</v>
      </c>
      <c r="C372" s="68">
        <v>8615672</v>
      </c>
      <c r="D372" s="68">
        <v>12653613</v>
      </c>
      <c r="E372" s="68">
        <v>15975063</v>
      </c>
      <c r="F372" s="15" t="s">
        <v>118</v>
      </c>
    </row>
    <row r="373" spans="1:6" ht="15.75">
      <c r="A373" s="13" t="s">
        <v>303</v>
      </c>
      <c r="B373" s="68">
        <v>1240153</v>
      </c>
      <c r="C373" s="68">
        <v>1478230</v>
      </c>
      <c r="D373" s="68">
        <v>1272428</v>
      </c>
      <c r="E373" s="68">
        <v>990729</v>
      </c>
      <c r="F373" s="15" t="s">
        <v>120</v>
      </c>
    </row>
    <row r="374" spans="1:6" ht="15.75">
      <c r="A374" s="13" t="s">
        <v>304</v>
      </c>
      <c r="B374" s="68">
        <v>1378747</v>
      </c>
      <c r="C374" s="68">
        <v>1082559</v>
      </c>
      <c r="D374" s="68">
        <v>1719884</v>
      </c>
      <c r="E374" s="68">
        <v>2347832</v>
      </c>
      <c r="F374" s="15" t="s">
        <v>252</v>
      </c>
    </row>
    <row r="375" spans="1:6" ht="15.75">
      <c r="A375" s="13" t="s">
        <v>305</v>
      </c>
      <c r="B375" s="68">
        <v>2692991</v>
      </c>
      <c r="C375" s="68">
        <v>2295157</v>
      </c>
      <c r="D375" s="68">
        <v>2010653</v>
      </c>
      <c r="E375" s="68">
        <v>1775753</v>
      </c>
      <c r="F375" s="15" t="s">
        <v>124</v>
      </c>
    </row>
    <row r="376" spans="1:6" ht="15.75">
      <c r="A376" s="13" t="s">
        <v>125</v>
      </c>
      <c r="B376" s="68">
        <v>1995156</v>
      </c>
      <c r="C376" s="68">
        <v>377098</v>
      </c>
      <c r="D376" s="68">
        <v>18428063</v>
      </c>
      <c r="E376" s="68">
        <v>0</v>
      </c>
      <c r="F376" s="15" t="s">
        <v>126</v>
      </c>
    </row>
    <row r="377" spans="1:6" ht="15.75">
      <c r="A377" s="13" t="s">
        <v>127</v>
      </c>
      <c r="B377" s="68">
        <v>-2745186</v>
      </c>
      <c r="C377" s="68">
        <v>5677785</v>
      </c>
      <c r="D377" s="68">
        <v>-8766762</v>
      </c>
      <c r="E377" s="68">
        <v>12636502</v>
      </c>
      <c r="F377" s="15" t="s">
        <v>128</v>
      </c>
    </row>
    <row r="378" spans="1:6" ht="15.75">
      <c r="A378" s="13" t="s">
        <v>129</v>
      </c>
      <c r="B378" s="68">
        <v>-3597219</v>
      </c>
      <c r="C378" s="68">
        <v>-880037</v>
      </c>
      <c r="D378" s="68">
        <v>-261588</v>
      </c>
      <c r="E378" s="68">
        <v>776156</v>
      </c>
      <c r="F378" s="15" t="s">
        <v>130</v>
      </c>
    </row>
    <row r="379" spans="1:6" ht="15.75">
      <c r="A379" s="13" t="s">
        <v>131</v>
      </c>
      <c r="B379" s="68">
        <v>1062503</v>
      </c>
      <c r="C379" s="68">
        <v>167956</v>
      </c>
      <c r="D379" s="68">
        <v>122346</v>
      </c>
      <c r="E379" s="68">
        <v>515895</v>
      </c>
      <c r="F379" s="15" t="s">
        <v>132</v>
      </c>
    </row>
    <row r="380" spans="1:6" ht="15.75">
      <c r="A380" s="13" t="s">
        <v>263</v>
      </c>
      <c r="B380" s="68">
        <v>-7404908</v>
      </c>
      <c r="C380" s="68">
        <v>4629792</v>
      </c>
      <c r="D380" s="68">
        <v>-9150696</v>
      </c>
      <c r="E380" s="68">
        <v>12896763</v>
      </c>
      <c r="F380" s="15" t="s">
        <v>134</v>
      </c>
    </row>
    <row r="381" spans="1:6" ht="15.75">
      <c r="A381" s="13" t="s">
        <v>135</v>
      </c>
      <c r="B381" s="68">
        <v>3766475</v>
      </c>
      <c r="C381" s="68">
        <v>4757736</v>
      </c>
      <c r="D381" s="68">
        <v>4035349</v>
      </c>
      <c r="E381" s="68">
        <v>3366235</v>
      </c>
      <c r="F381" s="15" t="s">
        <v>136</v>
      </c>
    </row>
    <row r="382" spans="1:6" ht="15.75">
      <c r="A382" s="13" t="s">
        <v>56</v>
      </c>
      <c r="B382" s="68">
        <v>-11171383</v>
      </c>
      <c r="C382" s="68">
        <v>-127944</v>
      </c>
      <c r="D382" s="68">
        <v>-13186045</v>
      </c>
      <c r="E382" s="68">
        <v>-13186045</v>
      </c>
      <c r="F382" s="25" t="s">
        <v>137</v>
      </c>
    </row>
    <row r="383" spans="1:6" ht="15.75">
      <c r="A383" s="13" t="s">
        <v>57</v>
      </c>
      <c r="B383" s="68">
        <v>319500</v>
      </c>
      <c r="C383" s="68">
        <v>2342267</v>
      </c>
      <c r="D383" s="68">
        <v>-2442054</v>
      </c>
      <c r="E383" s="68">
        <v>634562</v>
      </c>
      <c r="F383" s="25" t="s">
        <v>58</v>
      </c>
    </row>
    <row r="384" spans="1:6" ht="15.75">
      <c r="A384" s="13" t="s">
        <v>138</v>
      </c>
      <c r="B384" s="68">
        <v>0</v>
      </c>
      <c r="C384" s="68">
        <v>0</v>
      </c>
      <c r="D384" s="68">
        <v>0</v>
      </c>
      <c r="E384" s="68">
        <v>0</v>
      </c>
      <c r="F384" s="25" t="s">
        <v>59</v>
      </c>
    </row>
    <row r="385" spans="1:6" ht="15.75">
      <c r="A385" s="13" t="s">
        <v>139</v>
      </c>
      <c r="B385" s="68">
        <v>0</v>
      </c>
      <c r="C385" s="68">
        <v>0</v>
      </c>
      <c r="D385" s="68">
        <v>0</v>
      </c>
      <c r="E385" s="68">
        <v>0</v>
      </c>
      <c r="F385" s="25" t="s">
        <v>60</v>
      </c>
    </row>
    <row r="386" spans="1:6" ht="15.75">
      <c r="A386" s="13" t="s">
        <v>140</v>
      </c>
      <c r="B386" s="68">
        <v>0</v>
      </c>
      <c r="C386" s="68">
        <v>0</v>
      </c>
      <c r="D386" s="68">
        <v>0</v>
      </c>
      <c r="E386" s="68">
        <v>0</v>
      </c>
      <c r="F386" s="25" t="s">
        <v>141</v>
      </c>
    </row>
    <row r="387" spans="1:6" ht="15.75">
      <c r="A387" s="13" t="s">
        <v>61</v>
      </c>
      <c r="B387" s="68">
        <v>-11490883</v>
      </c>
      <c r="C387" s="68">
        <v>-2470211</v>
      </c>
      <c r="D387" s="68">
        <v>-10743991</v>
      </c>
      <c r="E387" s="68">
        <v>8895966</v>
      </c>
      <c r="F387" s="25" t="s">
        <v>62</v>
      </c>
    </row>
    <row r="388" spans="1:6" ht="15.75">
      <c r="A388" s="13" t="s">
        <v>52</v>
      </c>
      <c r="B388" s="68">
        <v>0</v>
      </c>
      <c r="C388" s="68">
        <v>0</v>
      </c>
      <c r="D388" s="68">
        <v>0</v>
      </c>
      <c r="E388" s="68">
        <v>0</v>
      </c>
      <c r="F388" s="25" t="s">
        <v>53</v>
      </c>
    </row>
    <row r="389" spans="1:6" ht="15.75">
      <c r="A389" s="16" t="s">
        <v>63</v>
      </c>
      <c r="B389" s="69">
        <v>-11490883</v>
      </c>
      <c r="C389" s="69">
        <v>-2470211</v>
      </c>
      <c r="D389" s="69">
        <v>-10743991</v>
      </c>
      <c r="E389" s="69">
        <v>8895966</v>
      </c>
      <c r="F389" s="39" t="s">
        <v>142</v>
      </c>
    </row>
    <row r="390" spans="1:6" ht="15.75">
      <c r="A390" s="19"/>
      <c r="B390" s="71"/>
      <c r="C390" s="71"/>
      <c r="D390" s="71"/>
      <c r="E390" s="71"/>
      <c r="F390" s="66"/>
    </row>
    <row r="391" spans="1:6" ht="15.75">
      <c r="A391" s="19"/>
      <c r="B391" s="71"/>
      <c r="C391" s="71"/>
      <c r="D391" s="71"/>
      <c r="E391" s="71"/>
      <c r="F391" s="66"/>
    </row>
    <row r="392" spans="1:6" ht="18.75">
      <c r="A392" s="7" t="s">
        <v>143</v>
      </c>
      <c r="B392" s="78"/>
      <c r="C392" s="78"/>
      <c r="D392" s="78"/>
      <c r="E392" s="78"/>
      <c r="F392" s="24" t="s">
        <v>144</v>
      </c>
    </row>
    <row r="393" spans="1:6" ht="15.75">
      <c r="A393" s="10" t="s">
        <v>145</v>
      </c>
      <c r="B393" s="67">
        <v>766650</v>
      </c>
      <c r="C393" s="67">
        <v>1484376</v>
      </c>
      <c r="D393" s="67">
        <v>2937923</v>
      </c>
      <c r="E393" s="67">
        <v>3623145</v>
      </c>
      <c r="F393" s="12" t="s">
        <v>64</v>
      </c>
    </row>
    <row r="394" spans="1:6" ht="15.75">
      <c r="A394" s="13" t="s">
        <v>146</v>
      </c>
      <c r="B394" s="68">
        <v>26748217</v>
      </c>
      <c r="C394" s="68">
        <v>-3931429</v>
      </c>
      <c r="D394" s="68">
        <v>-25192100</v>
      </c>
      <c r="E394" s="68">
        <v>-483971</v>
      </c>
      <c r="F394" s="15" t="s">
        <v>147</v>
      </c>
    </row>
    <row r="395" spans="1:6" ht="15.75">
      <c r="A395" s="13" t="s">
        <v>148</v>
      </c>
      <c r="B395" s="68">
        <v>-2365164</v>
      </c>
      <c r="C395" s="68">
        <v>-2116370</v>
      </c>
      <c r="D395" s="68">
        <v>-13595542</v>
      </c>
      <c r="E395" s="68">
        <v>-7936938</v>
      </c>
      <c r="F395" s="15" t="s">
        <v>149</v>
      </c>
    </row>
    <row r="396" spans="1:6" ht="15.75">
      <c r="A396" s="13" t="s">
        <v>150</v>
      </c>
      <c r="B396" s="68">
        <v>-24849278</v>
      </c>
      <c r="C396" s="68">
        <v>5330073</v>
      </c>
      <c r="D396" s="68">
        <v>37334095</v>
      </c>
      <c r="E396" s="68">
        <v>7735687</v>
      </c>
      <c r="F396" s="15" t="s">
        <v>151</v>
      </c>
    </row>
    <row r="397" spans="1:6" ht="15.75">
      <c r="A397" s="27" t="s">
        <v>152</v>
      </c>
      <c r="B397" s="69">
        <v>300425</v>
      </c>
      <c r="C397" s="69">
        <v>766650</v>
      </c>
      <c r="D397" s="69">
        <v>1484376</v>
      </c>
      <c r="E397" s="69">
        <v>2937923</v>
      </c>
      <c r="F397" s="70" t="s">
        <v>153</v>
      </c>
    </row>
    <row r="400" spans="1:6" ht="15.75">
      <c r="A400" s="62" t="s">
        <v>310</v>
      </c>
      <c r="B400" s="62"/>
      <c r="C400" s="62"/>
      <c r="D400" s="62">
        <v>141039</v>
      </c>
      <c r="E400" s="62"/>
      <c r="F400" s="63" t="s">
        <v>311</v>
      </c>
    </row>
    <row r="401" spans="1:6">
      <c r="A401" s="4"/>
      <c r="B401" s="5"/>
      <c r="C401" s="5"/>
      <c r="D401" s="5"/>
      <c r="E401" s="5"/>
      <c r="F401" s="64"/>
    </row>
    <row r="402" spans="1:6" ht="18.75">
      <c r="A402" s="7" t="s">
        <v>67</v>
      </c>
      <c r="B402" s="8">
        <v>2010</v>
      </c>
      <c r="C402" s="8">
        <v>2009</v>
      </c>
      <c r="D402" s="8">
        <v>2008</v>
      </c>
      <c r="E402" s="8">
        <v>2007</v>
      </c>
      <c r="F402" s="24" t="s">
        <v>0</v>
      </c>
    </row>
    <row r="403" spans="1:6" ht="15.75">
      <c r="A403" s="10" t="s">
        <v>286</v>
      </c>
      <c r="B403" s="40">
        <v>1</v>
      </c>
      <c r="C403" s="40">
        <v>1</v>
      </c>
      <c r="D403" s="40">
        <v>1</v>
      </c>
      <c r="E403" s="40">
        <v>1</v>
      </c>
      <c r="F403" s="12" t="s">
        <v>287</v>
      </c>
    </row>
    <row r="404" spans="1:6" ht="15.75">
      <c r="A404" s="13" t="s">
        <v>288</v>
      </c>
      <c r="B404" s="41">
        <v>0.92</v>
      </c>
      <c r="C404" s="41">
        <v>0.94</v>
      </c>
      <c r="D404" s="41">
        <v>0.88</v>
      </c>
      <c r="E404" s="41">
        <v>2.27</v>
      </c>
      <c r="F404" s="15" t="s">
        <v>289</v>
      </c>
    </row>
    <row r="405" spans="1:6" ht="15.75">
      <c r="A405" s="13" t="s">
        <v>68</v>
      </c>
      <c r="B405" s="14">
        <v>4868675.79</v>
      </c>
      <c r="C405" s="14">
        <v>12807412.689999999</v>
      </c>
      <c r="D405" s="14">
        <v>24797072.440000001</v>
      </c>
      <c r="E405" s="14">
        <v>21278023.59</v>
      </c>
      <c r="F405" s="15" t="s">
        <v>69</v>
      </c>
    </row>
    <row r="406" spans="1:6" ht="15.75">
      <c r="A406" s="13" t="s">
        <v>1</v>
      </c>
      <c r="B406" s="14">
        <v>5472745</v>
      </c>
      <c r="C406" s="14">
        <v>13193401</v>
      </c>
      <c r="D406" s="14">
        <v>11488245</v>
      </c>
      <c r="E406" s="14">
        <v>8820730</v>
      </c>
      <c r="F406" s="15" t="s">
        <v>2</v>
      </c>
    </row>
    <row r="407" spans="1:6" ht="15.75">
      <c r="A407" s="13" t="s">
        <v>3</v>
      </c>
      <c r="B407" s="14">
        <v>3829</v>
      </c>
      <c r="C407" s="14">
        <v>6732</v>
      </c>
      <c r="D407" s="14">
        <v>10550</v>
      </c>
      <c r="E407" s="14">
        <v>9991</v>
      </c>
      <c r="F407" s="15" t="s">
        <v>70</v>
      </c>
    </row>
    <row r="408" spans="1:6" ht="15.75">
      <c r="A408" s="13" t="s">
        <v>4</v>
      </c>
      <c r="B408" s="14">
        <v>19299747</v>
      </c>
      <c r="C408" s="14">
        <v>19299747</v>
      </c>
      <c r="D408" s="14">
        <v>19299747</v>
      </c>
      <c r="E408" s="14">
        <v>12500000</v>
      </c>
      <c r="F408" s="15" t="s">
        <v>71</v>
      </c>
    </row>
    <row r="409" spans="1:6" ht="15.75">
      <c r="A409" s="13" t="s">
        <v>72</v>
      </c>
      <c r="B409" s="14">
        <v>17755767.239999998</v>
      </c>
      <c r="C409" s="14">
        <v>18141762.18</v>
      </c>
      <c r="D409" s="14">
        <v>16983777.359999999</v>
      </c>
      <c r="E409" s="14">
        <v>28375000</v>
      </c>
      <c r="F409" s="15" t="s">
        <v>73</v>
      </c>
    </row>
    <row r="410" spans="1:6" ht="15.75">
      <c r="A410" s="16" t="s">
        <v>290</v>
      </c>
      <c r="B410" s="65">
        <v>40543</v>
      </c>
      <c r="C410" s="65">
        <v>40178</v>
      </c>
      <c r="D410" s="65">
        <v>39813</v>
      </c>
      <c r="E410" s="65">
        <v>39447</v>
      </c>
      <c r="F410" s="18" t="s">
        <v>291</v>
      </c>
    </row>
    <row r="411" spans="1:6" ht="15.75">
      <c r="A411" s="19"/>
      <c r="B411" s="20"/>
      <c r="C411" s="20"/>
      <c r="D411" s="20"/>
      <c r="E411" s="20"/>
      <c r="F411" s="60"/>
    </row>
    <row r="412" spans="1:6" ht="15.75">
      <c r="A412" s="4"/>
      <c r="B412" s="20"/>
      <c r="C412" s="20"/>
      <c r="D412" s="20"/>
      <c r="E412" s="20"/>
      <c r="F412" s="66"/>
    </row>
    <row r="413" spans="1:6" ht="18.75">
      <c r="A413" s="7" t="s">
        <v>292</v>
      </c>
      <c r="B413" s="23"/>
      <c r="C413" s="23"/>
      <c r="D413" s="23"/>
      <c r="E413" s="23"/>
      <c r="F413" s="24" t="s">
        <v>293</v>
      </c>
    </row>
    <row r="414" spans="1:6" ht="15.75">
      <c r="A414" s="10" t="s">
        <v>5</v>
      </c>
      <c r="B414" s="79">
        <v>469309</v>
      </c>
      <c r="C414" s="79">
        <v>805175</v>
      </c>
      <c r="D414" s="79">
        <v>2383593</v>
      </c>
      <c r="E414" s="79">
        <v>1236108</v>
      </c>
      <c r="F414" s="12" t="s">
        <v>6</v>
      </c>
    </row>
    <row r="415" spans="1:6" ht="15.75">
      <c r="A415" s="13" t="s">
        <v>76</v>
      </c>
      <c r="B415" s="80">
        <v>3769076</v>
      </c>
      <c r="C415" s="80">
        <v>4552896</v>
      </c>
      <c r="D415" s="80">
        <v>5851555</v>
      </c>
      <c r="E415" s="80">
        <v>3421850</v>
      </c>
      <c r="F415" s="15" t="s">
        <v>7</v>
      </c>
    </row>
    <row r="416" spans="1:6" ht="15.75">
      <c r="A416" s="26" t="s">
        <v>294</v>
      </c>
      <c r="B416" s="80">
        <v>0</v>
      </c>
      <c r="C416" s="80">
        <v>0</v>
      </c>
      <c r="D416" s="80">
        <v>0</v>
      </c>
      <c r="E416" s="80">
        <v>0</v>
      </c>
      <c r="F416" s="15" t="s">
        <v>8</v>
      </c>
    </row>
    <row r="417" spans="1:6" ht="15.75">
      <c r="A417" s="26" t="s">
        <v>9</v>
      </c>
      <c r="B417" s="80">
        <v>2724975</v>
      </c>
      <c r="C417" s="80">
        <v>3181378</v>
      </c>
      <c r="D417" s="80">
        <v>2349895</v>
      </c>
      <c r="E417" s="80">
        <v>3086605</v>
      </c>
      <c r="F417" s="15" t="s">
        <v>10</v>
      </c>
    </row>
    <row r="418" spans="1:6" ht="15.75">
      <c r="A418" s="26" t="s">
        <v>209</v>
      </c>
      <c r="B418" s="80">
        <v>0</v>
      </c>
      <c r="C418" s="80">
        <v>0</v>
      </c>
      <c r="D418" s="80">
        <v>0</v>
      </c>
      <c r="E418" s="80">
        <v>0</v>
      </c>
      <c r="F418" s="15" t="s">
        <v>210</v>
      </c>
    </row>
    <row r="419" spans="1:6" ht="15.75">
      <c r="A419" s="26" t="s">
        <v>11</v>
      </c>
      <c r="B419" s="80">
        <v>14893876</v>
      </c>
      <c r="C419" s="80">
        <v>14439150</v>
      </c>
      <c r="D419" s="80">
        <v>12773896</v>
      </c>
      <c r="E419" s="80">
        <v>10812292</v>
      </c>
      <c r="F419" s="15" t="s">
        <v>295</v>
      </c>
    </row>
    <row r="420" spans="1:6" ht="15.75">
      <c r="A420" s="26" t="s">
        <v>13</v>
      </c>
      <c r="B420" s="80">
        <v>0</v>
      </c>
      <c r="C420" s="80">
        <v>0</v>
      </c>
      <c r="D420" s="80">
        <v>0</v>
      </c>
      <c r="E420" s="80">
        <v>0</v>
      </c>
      <c r="F420" s="15" t="s">
        <v>14</v>
      </c>
    </row>
    <row r="421" spans="1:6" ht="15.75">
      <c r="A421" s="13" t="s">
        <v>15</v>
      </c>
      <c r="B421" s="80">
        <v>24519096</v>
      </c>
      <c r="C421" s="80">
        <v>24314542</v>
      </c>
      <c r="D421" s="80">
        <v>25156044</v>
      </c>
      <c r="E421" s="80">
        <v>18836241</v>
      </c>
      <c r="F421" s="15" t="s">
        <v>16</v>
      </c>
    </row>
    <row r="422" spans="1:6" ht="15.75">
      <c r="A422" s="13" t="s">
        <v>80</v>
      </c>
      <c r="B422" s="80">
        <v>42958</v>
      </c>
      <c r="C422" s="80">
        <v>63726</v>
      </c>
      <c r="D422" s="80">
        <v>63726</v>
      </c>
      <c r="E422" s="80">
        <v>63726</v>
      </c>
      <c r="F422" s="15" t="s">
        <v>17</v>
      </c>
    </row>
    <row r="423" spans="1:6" ht="15.75">
      <c r="A423" s="13" t="s">
        <v>296</v>
      </c>
      <c r="B423" s="80">
        <v>10565905</v>
      </c>
      <c r="C423" s="80">
        <v>11185676</v>
      </c>
      <c r="D423" s="80">
        <v>9321271</v>
      </c>
      <c r="E423" s="80">
        <v>7880030</v>
      </c>
      <c r="F423" s="15" t="s">
        <v>212</v>
      </c>
    </row>
    <row r="424" spans="1:6" ht="15.75">
      <c r="A424" s="13" t="s">
        <v>19</v>
      </c>
      <c r="B424" s="80">
        <v>0</v>
      </c>
      <c r="C424" s="80">
        <v>0</v>
      </c>
      <c r="D424" s="80">
        <v>0</v>
      </c>
      <c r="E424" s="80">
        <v>0</v>
      </c>
      <c r="F424" s="15" t="s">
        <v>20</v>
      </c>
    </row>
    <row r="425" spans="1:6" ht="15.75">
      <c r="A425" s="13" t="s">
        <v>21</v>
      </c>
      <c r="B425" s="80">
        <v>1430162</v>
      </c>
      <c r="C425" s="80">
        <v>874334</v>
      </c>
      <c r="D425" s="80">
        <v>2254722</v>
      </c>
      <c r="E425" s="80">
        <v>1620787</v>
      </c>
      <c r="F425" s="15" t="s">
        <v>22</v>
      </c>
    </row>
    <row r="426" spans="1:6" ht="15.75">
      <c r="A426" s="13" t="s">
        <v>23</v>
      </c>
      <c r="B426" s="80">
        <v>11996067</v>
      </c>
      <c r="C426" s="80">
        <v>12060010</v>
      </c>
      <c r="D426" s="80">
        <v>11575993</v>
      </c>
      <c r="E426" s="80">
        <v>9500817</v>
      </c>
      <c r="F426" s="15" t="s">
        <v>213</v>
      </c>
    </row>
    <row r="427" spans="1:6" ht="15.75">
      <c r="A427" s="13" t="s">
        <v>83</v>
      </c>
      <c r="B427" s="80">
        <v>0</v>
      </c>
      <c r="C427" s="80">
        <v>0</v>
      </c>
      <c r="D427" s="80">
        <v>0</v>
      </c>
      <c r="E427" s="80">
        <v>0</v>
      </c>
      <c r="F427" s="15" t="s">
        <v>215</v>
      </c>
    </row>
    <row r="428" spans="1:6" ht="15.75">
      <c r="A428" s="27" t="s">
        <v>24</v>
      </c>
      <c r="B428" s="81">
        <v>36558121</v>
      </c>
      <c r="C428" s="81">
        <v>36438278</v>
      </c>
      <c r="D428" s="81">
        <v>36795763</v>
      </c>
      <c r="E428" s="81">
        <v>28400784</v>
      </c>
      <c r="F428" s="70" t="s">
        <v>216</v>
      </c>
    </row>
    <row r="429" spans="1:6" ht="15.75">
      <c r="A429" s="19"/>
      <c r="B429" s="71"/>
      <c r="C429" s="71"/>
      <c r="D429" s="71"/>
      <c r="E429" s="71"/>
      <c r="F429" s="64"/>
    </row>
    <row r="430" spans="1:6" ht="15.75">
      <c r="A430" s="4"/>
      <c r="B430" s="71"/>
      <c r="C430" s="71"/>
      <c r="D430" s="71"/>
      <c r="E430" s="71"/>
      <c r="F430" s="64"/>
    </row>
    <row r="431" spans="1:6" ht="18.75">
      <c r="A431" s="30" t="s">
        <v>86</v>
      </c>
      <c r="B431" s="72"/>
      <c r="C431" s="72"/>
      <c r="D431" s="72"/>
      <c r="E431" s="72"/>
      <c r="F431" s="32" t="s">
        <v>87</v>
      </c>
    </row>
    <row r="432" spans="1:6" ht="18.75">
      <c r="A432" s="7" t="s">
        <v>297</v>
      </c>
      <c r="B432" s="72"/>
      <c r="C432" s="72"/>
      <c r="D432" s="72"/>
      <c r="E432" s="72"/>
      <c r="F432" s="24" t="s">
        <v>298</v>
      </c>
    </row>
    <row r="433" spans="1:6" ht="15.75">
      <c r="A433" s="10" t="s">
        <v>90</v>
      </c>
      <c r="B433" s="79">
        <v>10866764</v>
      </c>
      <c r="C433" s="79">
        <v>11014838</v>
      </c>
      <c r="D433" s="79">
        <v>12494806</v>
      </c>
      <c r="E433" s="79">
        <v>6989338</v>
      </c>
      <c r="F433" s="12" t="s">
        <v>91</v>
      </c>
    </row>
    <row r="434" spans="1:6" ht="15.75">
      <c r="A434" s="13" t="s">
        <v>25</v>
      </c>
      <c r="B434" s="80">
        <v>0</v>
      </c>
      <c r="C434" s="80">
        <v>0</v>
      </c>
      <c r="D434" s="80">
        <v>0</v>
      </c>
      <c r="E434" s="80">
        <v>0</v>
      </c>
      <c r="F434" s="15" t="s">
        <v>92</v>
      </c>
    </row>
    <row r="435" spans="1:6" ht="15.75">
      <c r="A435" s="13" t="s">
        <v>26</v>
      </c>
      <c r="B435" s="80">
        <v>0</v>
      </c>
      <c r="C435" s="80">
        <v>0</v>
      </c>
      <c r="D435" s="80">
        <v>0</v>
      </c>
      <c r="E435" s="80">
        <v>0</v>
      </c>
      <c r="F435" s="15" t="s">
        <v>27</v>
      </c>
    </row>
    <row r="436" spans="1:6" ht="15.75">
      <c r="A436" s="13" t="s">
        <v>28</v>
      </c>
      <c r="B436" s="80">
        <v>0</v>
      </c>
      <c r="C436" s="80">
        <v>0</v>
      </c>
      <c r="D436" s="80">
        <v>0</v>
      </c>
      <c r="E436" s="80">
        <v>0</v>
      </c>
      <c r="F436" s="15" t="s">
        <v>93</v>
      </c>
    </row>
    <row r="437" spans="1:6" ht="15.75">
      <c r="A437" s="13" t="s">
        <v>94</v>
      </c>
      <c r="B437" s="80">
        <v>11362056</v>
      </c>
      <c r="C437" s="80">
        <v>11634370</v>
      </c>
      <c r="D437" s="80">
        <v>12990228</v>
      </c>
      <c r="E437" s="80">
        <v>7947127</v>
      </c>
      <c r="F437" s="15" t="s">
        <v>95</v>
      </c>
    </row>
    <row r="438" spans="1:6" ht="15.75">
      <c r="A438" s="13" t="s">
        <v>96</v>
      </c>
      <c r="B438" s="80">
        <v>742199</v>
      </c>
      <c r="C438" s="80">
        <v>0</v>
      </c>
      <c r="D438" s="80">
        <v>0</v>
      </c>
      <c r="E438" s="80">
        <v>0</v>
      </c>
      <c r="F438" s="15" t="s">
        <v>97</v>
      </c>
    </row>
    <row r="439" spans="1:6" ht="15.75">
      <c r="A439" s="13" t="s">
        <v>30</v>
      </c>
      <c r="B439" s="80">
        <v>0</v>
      </c>
      <c r="C439" s="80">
        <v>0</v>
      </c>
      <c r="D439" s="80">
        <v>0</v>
      </c>
      <c r="E439" s="80">
        <v>0</v>
      </c>
      <c r="F439" s="15" t="s">
        <v>98</v>
      </c>
    </row>
    <row r="440" spans="1:6" ht="15.75">
      <c r="A440" s="13" t="s">
        <v>99</v>
      </c>
      <c r="B440" s="80">
        <v>0</v>
      </c>
      <c r="C440" s="80">
        <v>0</v>
      </c>
      <c r="D440" s="80">
        <v>311196</v>
      </c>
      <c r="E440" s="80">
        <v>109820</v>
      </c>
      <c r="F440" s="15" t="s">
        <v>100</v>
      </c>
    </row>
    <row r="441" spans="1:6" ht="15.75">
      <c r="A441" s="73" t="s">
        <v>101</v>
      </c>
      <c r="B441" s="81">
        <v>12104255</v>
      </c>
      <c r="C441" s="81">
        <v>11634370</v>
      </c>
      <c r="D441" s="81">
        <v>13301424</v>
      </c>
      <c r="E441" s="81">
        <v>8056947</v>
      </c>
      <c r="F441" s="74" t="s">
        <v>29</v>
      </c>
    </row>
    <row r="442" spans="1:6" ht="15.75">
      <c r="A442" s="34"/>
      <c r="B442" s="75"/>
      <c r="C442" s="75"/>
      <c r="D442" s="75"/>
      <c r="E442" s="75"/>
      <c r="F442" s="76"/>
    </row>
    <row r="443" spans="1:6" ht="18.75">
      <c r="A443" s="7" t="s">
        <v>102</v>
      </c>
      <c r="B443" s="72"/>
      <c r="C443" s="72"/>
      <c r="D443" s="72"/>
      <c r="E443" s="72"/>
      <c r="F443" s="24" t="s">
        <v>103</v>
      </c>
    </row>
    <row r="444" spans="1:6" ht="15.75">
      <c r="A444" s="10" t="s">
        <v>31</v>
      </c>
      <c r="B444" s="79">
        <v>20000000</v>
      </c>
      <c r="C444" s="79">
        <v>20000000</v>
      </c>
      <c r="D444" s="79">
        <v>20000000</v>
      </c>
      <c r="E444" s="79">
        <v>12500000</v>
      </c>
      <c r="F444" s="12" t="s">
        <v>32</v>
      </c>
    </row>
    <row r="445" spans="1:6" ht="15.75">
      <c r="A445" s="13" t="s">
        <v>33</v>
      </c>
      <c r="B445" s="80">
        <v>19299747</v>
      </c>
      <c r="C445" s="80">
        <v>19299747</v>
      </c>
      <c r="D445" s="80">
        <v>19299747</v>
      </c>
      <c r="E445" s="80">
        <v>12500000</v>
      </c>
      <c r="F445" s="15" t="s">
        <v>34</v>
      </c>
    </row>
    <row r="446" spans="1:6" ht="15.75">
      <c r="A446" s="13" t="s">
        <v>104</v>
      </c>
      <c r="B446" s="80">
        <v>19299747</v>
      </c>
      <c r="C446" s="80">
        <v>19299747</v>
      </c>
      <c r="D446" s="80">
        <v>19299747</v>
      </c>
      <c r="E446" s="80">
        <v>12500000</v>
      </c>
      <c r="F446" s="15" t="s">
        <v>35</v>
      </c>
    </row>
    <row r="447" spans="1:6" ht="15.75">
      <c r="A447" s="13" t="s">
        <v>36</v>
      </c>
      <c r="B447" s="80">
        <v>2712777</v>
      </c>
      <c r="C447" s="80">
        <v>2625611</v>
      </c>
      <c r="D447" s="80">
        <v>2485164</v>
      </c>
      <c r="E447" s="80">
        <v>2485164</v>
      </c>
      <c r="F447" s="15" t="s">
        <v>105</v>
      </c>
    </row>
    <row r="448" spans="1:6" ht="15.75">
      <c r="A448" s="13" t="s">
        <v>37</v>
      </c>
      <c r="B448" s="80">
        <v>1238504</v>
      </c>
      <c r="C448" s="80">
        <v>1151338</v>
      </c>
      <c r="D448" s="80">
        <v>1151338</v>
      </c>
      <c r="E448" s="80">
        <v>1151338</v>
      </c>
      <c r="F448" s="15" t="s">
        <v>106</v>
      </c>
    </row>
    <row r="449" spans="1:6" ht="15.75">
      <c r="A449" s="13" t="s">
        <v>38</v>
      </c>
      <c r="B449" s="80">
        <v>0</v>
      </c>
      <c r="C449" s="80">
        <v>0</v>
      </c>
      <c r="D449" s="80">
        <v>0</v>
      </c>
      <c r="E449" s="80">
        <v>0</v>
      </c>
      <c r="F449" s="15" t="s">
        <v>39</v>
      </c>
    </row>
    <row r="450" spans="1:6" ht="15.75">
      <c r="A450" s="13" t="s">
        <v>107</v>
      </c>
      <c r="B450" s="80">
        <v>558090</v>
      </c>
      <c r="C450" s="80">
        <v>558090</v>
      </c>
      <c r="D450" s="80">
        <v>2858410</v>
      </c>
      <c r="E450" s="80">
        <v>1158473</v>
      </c>
      <c r="F450" s="15" t="s">
        <v>108</v>
      </c>
    </row>
    <row r="451" spans="1:6" ht="15.75">
      <c r="A451" s="13" t="s">
        <v>40</v>
      </c>
      <c r="B451" s="80">
        <v>0</v>
      </c>
      <c r="C451" s="80">
        <v>0</v>
      </c>
      <c r="D451" s="80">
        <v>0</v>
      </c>
      <c r="E451" s="80">
        <v>0</v>
      </c>
      <c r="F451" s="15" t="s">
        <v>41</v>
      </c>
    </row>
    <row r="452" spans="1:6" ht="15.75">
      <c r="A452" s="13" t="s">
        <v>42</v>
      </c>
      <c r="B452" s="80">
        <v>0</v>
      </c>
      <c r="C452" s="80">
        <v>0</v>
      </c>
      <c r="D452" s="80">
        <v>0</v>
      </c>
      <c r="E452" s="80">
        <v>0</v>
      </c>
      <c r="F452" s="15" t="s">
        <v>43</v>
      </c>
    </row>
    <row r="453" spans="1:6" ht="15.75">
      <c r="A453" s="13" t="s">
        <v>44</v>
      </c>
      <c r="B453" s="80">
        <v>0</v>
      </c>
      <c r="C453" s="80">
        <v>1157985</v>
      </c>
      <c r="D453" s="80">
        <v>0</v>
      </c>
      <c r="E453" s="80">
        <v>1875000</v>
      </c>
      <c r="F453" s="15" t="s">
        <v>45</v>
      </c>
    </row>
    <row r="454" spans="1:6" ht="15.75">
      <c r="A454" s="13" t="s">
        <v>46</v>
      </c>
      <c r="B454" s="80">
        <v>0</v>
      </c>
      <c r="C454" s="80">
        <v>0</v>
      </c>
      <c r="D454" s="80">
        <v>0</v>
      </c>
      <c r="E454" s="80">
        <v>0</v>
      </c>
      <c r="F454" s="15" t="s">
        <v>47</v>
      </c>
    </row>
    <row r="455" spans="1:6" ht="15.75">
      <c r="A455" s="13" t="s">
        <v>48</v>
      </c>
      <c r="B455" s="80">
        <v>0</v>
      </c>
      <c r="C455" s="80">
        <v>0</v>
      </c>
      <c r="D455" s="80">
        <v>0</v>
      </c>
      <c r="E455" s="80">
        <v>0</v>
      </c>
      <c r="F455" s="15" t="s">
        <v>109</v>
      </c>
    </row>
    <row r="456" spans="1:6" ht="15.75">
      <c r="A456" s="13" t="s">
        <v>49</v>
      </c>
      <c r="B456" s="80">
        <v>644748</v>
      </c>
      <c r="C456" s="80">
        <v>11137</v>
      </c>
      <c r="D456" s="80">
        <v>-2300320</v>
      </c>
      <c r="E456" s="80">
        <v>1173862</v>
      </c>
      <c r="F456" s="15" t="s">
        <v>110</v>
      </c>
    </row>
    <row r="457" spans="1:6" ht="15.75">
      <c r="A457" s="13" t="s">
        <v>50</v>
      </c>
      <c r="B457" s="80">
        <v>24453866</v>
      </c>
      <c r="C457" s="80">
        <v>24803908</v>
      </c>
      <c r="D457" s="80">
        <v>23494339</v>
      </c>
      <c r="E457" s="80">
        <v>20343837</v>
      </c>
      <c r="F457" s="15" t="s">
        <v>51</v>
      </c>
    </row>
    <row r="458" spans="1:6" ht="15.75">
      <c r="A458" s="37" t="s">
        <v>52</v>
      </c>
      <c r="B458" s="80">
        <v>0</v>
      </c>
      <c r="C458" s="80">
        <v>0</v>
      </c>
      <c r="D458" s="80">
        <v>0</v>
      </c>
      <c r="E458" s="80">
        <v>0</v>
      </c>
      <c r="F458" s="77" t="s">
        <v>53</v>
      </c>
    </row>
    <row r="459" spans="1:6" ht="15.75">
      <c r="A459" s="16" t="s">
        <v>111</v>
      </c>
      <c r="B459" s="81">
        <v>36558121</v>
      </c>
      <c r="C459" s="81">
        <v>36438278</v>
      </c>
      <c r="D459" s="81">
        <v>36795763</v>
      </c>
      <c r="E459" s="81">
        <v>28400784</v>
      </c>
      <c r="F459" s="18" t="s">
        <v>54</v>
      </c>
    </row>
    <row r="460" spans="1:6" ht="15.75">
      <c r="A460" s="19"/>
      <c r="B460" s="71"/>
      <c r="C460" s="71"/>
      <c r="D460" s="71"/>
      <c r="E460" s="71"/>
      <c r="F460" s="66"/>
    </row>
    <row r="461" spans="1:6" ht="15.75">
      <c r="A461" s="19"/>
      <c r="B461" s="71"/>
      <c r="C461" s="71"/>
      <c r="D461" s="71"/>
      <c r="E461" s="71"/>
      <c r="F461" s="66"/>
    </row>
    <row r="462" spans="1:6" ht="18.75">
      <c r="A462" s="7" t="s">
        <v>112</v>
      </c>
      <c r="B462" s="72"/>
      <c r="C462" s="72"/>
      <c r="D462" s="72"/>
      <c r="E462" s="72"/>
      <c r="F462" s="24" t="s">
        <v>113</v>
      </c>
    </row>
    <row r="463" spans="1:6" ht="15.75">
      <c r="A463" s="10" t="s">
        <v>299</v>
      </c>
      <c r="B463" s="79">
        <v>21330281</v>
      </c>
      <c r="C463" s="79">
        <v>30482879</v>
      </c>
      <c r="D463" s="79">
        <v>31956047</v>
      </c>
      <c r="E463" s="79">
        <v>29109515</v>
      </c>
      <c r="F463" s="12" t="s">
        <v>300</v>
      </c>
    </row>
    <row r="464" spans="1:6" ht="15.75">
      <c r="A464" s="13" t="s">
        <v>301</v>
      </c>
      <c r="B464" s="80">
        <v>18842981</v>
      </c>
      <c r="C464" s="80">
        <v>26846601</v>
      </c>
      <c r="D464" s="80">
        <v>33767838</v>
      </c>
      <c r="E464" s="80">
        <v>25640265</v>
      </c>
      <c r="F464" s="15" t="s">
        <v>302</v>
      </c>
    </row>
    <row r="465" spans="1:6" ht="15.75">
      <c r="A465" s="13" t="s">
        <v>55</v>
      </c>
      <c r="B465" s="80">
        <v>2487300</v>
      </c>
      <c r="C465" s="80">
        <v>3636278</v>
      </c>
      <c r="D465" s="80">
        <v>-1811791</v>
      </c>
      <c r="E465" s="80">
        <v>3469250</v>
      </c>
      <c r="F465" s="15" t="s">
        <v>118</v>
      </c>
    </row>
    <row r="466" spans="1:6" ht="15.75">
      <c r="A466" s="13" t="s">
        <v>303</v>
      </c>
      <c r="B466" s="80">
        <v>553950</v>
      </c>
      <c r="C466" s="80">
        <v>481601</v>
      </c>
      <c r="D466" s="80">
        <v>479794</v>
      </c>
      <c r="E466" s="80">
        <v>336475</v>
      </c>
      <c r="F466" s="15" t="s">
        <v>120</v>
      </c>
    </row>
    <row r="467" spans="1:6" ht="15.75">
      <c r="A467" s="13" t="s">
        <v>304</v>
      </c>
      <c r="B467" s="80">
        <v>398167</v>
      </c>
      <c r="C467" s="80">
        <v>655866</v>
      </c>
      <c r="D467" s="80">
        <v>708219</v>
      </c>
      <c r="E467" s="80">
        <v>558827</v>
      </c>
      <c r="F467" s="15" t="s">
        <v>252</v>
      </c>
    </row>
    <row r="468" spans="1:6" ht="15.75">
      <c r="A468" s="13" t="s">
        <v>305</v>
      </c>
      <c r="B468" s="80">
        <v>944519</v>
      </c>
      <c r="C468" s="80">
        <v>1033333</v>
      </c>
      <c r="D468" s="80">
        <v>667728</v>
      </c>
      <c r="E468" s="80">
        <v>785814</v>
      </c>
      <c r="F468" s="15" t="s">
        <v>124</v>
      </c>
    </row>
    <row r="469" spans="1:6" ht="15.75">
      <c r="A469" s="13" t="s">
        <v>125</v>
      </c>
      <c r="B469" s="80">
        <v>400947</v>
      </c>
      <c r="C469" s="80">
        <v>620252</v>
      </c>
      <c r="D469" s="80">
        <v>479382</v>
      </c>
      <c r="E469" s="80">
        <v>369283</v>
      </c>
      <c r="F469" s="15" t="s">
        <v>126</v>
      </c>
    </row>
    <row r="470" spans="1:6" ht="15.75">
      <c r="A470" s="13" t="s">
        <v>127</v>
      </c>
      <c r="B470" s="80">
        <v>1134236</v>
      </c>
      <c r="C470" s="80">
        <v>1878559</v>
      </c>
      <c r="D470" s="80">
        <v>-3479186</v>
      </c>
      <c r="E470" s="80">
        <v>2204665</v>
      </c>
      <c r="F470" s="15" t="s">
        <v>128</v>
      </c>
    </row>
    <row r="471" spans="1:6" ht="15.75">
      <c r="A471" s="13" t="s">
        <v>129</v>
      </c>
      <c r="B471" s="80">
        <v>10628</v>
      </c>
      <c r="C471" s="80">
        <v>3542</v>
      </c>
      <c r="D471" s="80">
        <v>5004</v>
      </c>
      <c r="E471" s="80">
        <v>64298</v>
      </c>
      <c r="F471" s="15" t="s">
        <v>130</v>
      </c>
    </row>
    <row r="472" spans="1:6" ht="15.75">
      <c r="A472" s="13" t="s">
        <v>131</v>
      </c>
      <c r="B472" s="80">
        <v>0</v>
      </c>
      <c r="C472" s="80">
        <v>80000</v>
      </c>
      <c r="D472" s="80">
        <v>0</v>
      </c>
      <c r="E472" s="80">
        <v>0</v>
      </c>
      <c r="F472" s="15" t="s">
        <v>132</v>
      </c>
    </row>
    <row r="473" spans="1:6" ht="15.75">
      <c r="A473" s="13" t="s">
        <v>263</v>
      </c>
      <c r="B473" s="80">
        <v>1144864</v>
      </c>
      <c r="C473" s="80">
        <v>1802101</v>
      </c>
      <c r="D473" s="80">
        <v>-3474182</v>
      </c>
      <c r="E473" s="80">
        <v>2268963</v>
      </c>
      <c r="F473" s="15" t="s">
        <v>134</v>
      </c>
    </row>
    <row r="474" spans="1:6" ht="15.75">
      <c r="A474" s="13" t="s">
        <v>135</v>
      </c>
      <c r="B474" s="80">
        <v>273204</v>
      </c>
      <c r="C474" s="80">
        <v>397633</v>
      </c>
      <c r="D474" s="80">
        <v>0</v>
      </c>
      <c r="E474" s="80">
        <v>0</v>
      </c>
      <c r="F474" s="15" t="s">
        <v>136</v>
      </c>
    </row>
    <row r="475" spans="1:6" ht="15.75">
      <c r="A475" s="13" t="s">
        <v>56</v>
      </c>
      <c r="B475" s="80">
        <v>871660</v>
      </c>
      <c r="C475" s="80">
        <v>1404468</v>
      </c>
      <c r="D475" s="80">
        <v>-3474182</v>
      </c>
      <c r="E475" s="80">
        <v>-3474182</v>
      </c>
      <c r="F475" s="25" t="s">
        <v>137</v>
      </c>
    </row>
    <row r="476" spans="1:6" ht="15.75">
      <c r="A476" s="13" t="s">
        <v>57</v>
      </c>
      <c r="B476" s="80">
        <v>0</v>
      </c>
      <c r="C476" s="80">
        <v>0</v>
      </c>
      <c r="D476" s="80">
        <v>0</v>
      </c>
      <c r="E476" s="80">
        <v>208477</v>
      </c>
      <c r="F476" s="25" t="s">
        <v>58</v>
      </c>
    </row>
    <row r="477" spans="1:6" ht="15.75">
      <c r="A477" s="13" t="s">
        <v>138</v>
      </c>
      <c r="B477" s="80">
        <v>0</v>
      </c>
      <c r="C477" s="80">
        <v>0</v>
      </c>
      <c r="D477" s="80">
        <v>0</v>
      </c>
      <c r="E477" s="80">
        <v>0</v>
      </c>
      <c r="F477" s="25" t="s">
        <v>59</v>
      </c>
    </row>
    <row r="478" spans="1:6" ht="15.75">
      <c r="A478" s="13" t="s">
        <v>139</v>
      </c>
      <c r="B478" s="80">
        <v>8717</v>
      </c>
      <c r="C478" s="80">
        <v>39899</v>
      </c>
      <c r="D478" s="80">
        <v>0</v>
      </c>
      <c r="E478" s="80">
        <v>60443</v>
      </c>
      <c r="F478" s="25" t="s">
        <v>60</v>
      </c>
    </row>
    <row r="479" spans="1:6" ht="15.75">
      <c r="A479" s="13" t="s">
        <v>140</v>
      </c>
      <c r="B479" s="80">
        <v>55000</v>
      </c>
      <c r="C479" s="80">
        <v>55000</v>
      </c>
      <c r="D479" s="80">
        <v>0</v>
      </c>
      <c r="E479" s="80">
        <v>55000</v>
      </c>
      <c r="F479" s="25" t="s">
        <v>141</v>
      </c>
    </row>
    <row r="480" spans="1:6" ht="15.75">
      <c r="A480" s="13" t="s">
        <v>61</v>
      </c>
      <c r="B480" s="80">
        <v>807943</v>
      </c>
      <c r="C480" s="80">
        <v>1309569</v>
      </c>
      <c r="D480" s="80">
        <v>-3474182</v>
      </c>
      <c r="E480" s="80">
        <v>1945043</v>
      </c>
      <c r="F480" s="25" t="s">
        <v>62</v>
      </c>
    </row>
    <row r="481" spans="1:6" ht="15.75">
      <c r="A481" s="13" t="s">
        <v>52</v>
      </c>
      <c r="B481" s="80">
        <v>0</v>
      </c>
      <c r="C481" s="80">
        <v>0</v>
      </c>
      <c r="D481" s="80">
        <v>0</v>
      </c>
      <c r="E481" s="80">
        <v>0</v>
      </c>
      <c r="F481" s="25" t="s">
        <v>53</v>
      </c>
    </row>
    <row r="482" spans="1:6" ht="15.75">
      <c r="A482" s="16" t="s">
        <v>63</v>
      </c>
      <c r="B482" s="81">
        <v>807943</v>
      </c>
      <c r="C482" s="81">
        <v>1309569</v>
      </c>
      <c r="D482" s="81">
        <v>-3474182</v>
      </c>
      <c r="E482" s="81">
        <v>1945043</v>
      </c>
      <c r="F482" s="39" t="s">
        <v>142</v>
      </c>
    </row>
    <row r="483" spans="1:6" ht="15.75">
      <c r="A483" s="19"/>
      <c r="B483" s="71"/>
      <c r="C483" s="71"/>
      <c r="D483" s="71"/>
      <c r="E483" s="71"/>
      <c r="F483" s="66"/>
    </row>
    <row r="484" spans="1:6" ht="15.75">
      <c r="A484" s="19"/>
      <c r="B484" s="71"/>
      <c r="C484" s="71"/>
      <c r="D484" s="71"/>
      <c r="E484" s="71"/>
      <c r="F484" s="66"/>
    </row>
    <row r="485" spans="1:6" ht="18.75">
      <c r="A485" s="7" t="s">
        <v>143</v>
      </c>
      <c r="B485" s="78"/>
      <c r="C485" s="78"/>
      <c r="D485" s="78"/>
      <c r="E485" s="78"/>
      <c r="F485" s="24" t="s">
        <v>144</v>
      </c>
    </row>
    <row r="486" spans="1:6" ht="15.75">
      <c r="A486" s="10" t="s">
        <v>145</v>
      </c>
      <c r="B486" s="79">
        <v>805175</v>
      </c>
      <c r="C486" s="79">
        <v>2383593</v>
      </c>
      <c r="D486" s="79">
        <v>1236108</v>
      </c>
      <c r="E486" s="79">
        <v>3605318</v>
      </c>
      <c r="F486" s="12" t="s">
        <v>64</v>
      </c>
    </row>
    <row r="487" spans="1:6" ht="15.75">
      <c r="A487" s="13" t="s">
        <v>146</v>
      </c>
      <c r="B487" s="80">
        <v>1051676</v>
      </c>
      <c r="C487" s="80">
        <v>1608036</v>
      </c>
      <c r="D487" s="80">
        <v>-8198019</v>
      </c>
      <c r="E487" s="80">
        <v>2671855</v>
      </c>
      <c r="F487" s="15" t="s">
        <v>147</v>
      </c>
    </row>
    <row r="488" spans="1:6" ht="15.75">
      <c r="A488" s="13" t="s">
        <v>148</v>
      </c>
      <c r="B488" s="80">
        <v>-880576</v>
      </c>
      <c r="C488" s="80">
        <v>-1437350</v>
      </c>
      <c r="D488" s="80">
        <v>-2692904</v>
      </c>
      <c r="E488" s="80">
        <v>-3121394</v>
      </c>
      <c r="F488" s="15" t="s">
        <v>149</v>
      </c>
    </row>
    <row r="489" spans="1:6" ht="15.75">
      <c r="A489" s="13" t="s">
        <v>150</v>
      </c>
      <c r="B489" s="80">
        <v>-506966</v>
      </c>
      <c r="C489" s="80">
        <v>-1749104</v>
      </c>
      <c r="D489" s="80">
        <v>12038408</v>
      </c>
      <c r="E489" s="80">
        <v>-1919671</v>
      </c>
      <c r="F489" s="15" t="s">
        <v>151</v>
      </c>
    </row>
    <row r="490" spans="1:6" ht="15.75">
      <c r="A490" s="27" t="s">
        <v>152</v>
      </c>
      <c r="B490" s="81">
        <v>469309</v>
      </c>
      <c r="C490" s="81">
        <v>805175</v>
      </c>
      <c r="D490" s="81">
        <v>2383593</v>
      </c>
      <c r="E490" s="81">
        <v>1236108</v>
      </c>
      <c r="F490" s="70" t="s">
        <v>153</v>
      </c>
    </row>
    <row r="493" spans="1:6" ht="15.75">
      <c r="A493" s="62" t="s">
        <v>312</v>
      </c>
      <c r="B493" s="62"/>
      <c r="C493" s="62"/>
      <c r="D493" s="62">
        <v>141097</v>
      </c>
      <c r="E493" s="62"/>
      <c r="F493" s="63" t="s">
        <v>313</v>
      </c>
    </row>
    <row r="494" spans="1:6">
      <c r="A494" s="4"/>
      <c r="B494" s="5"/>
      <c r="C494" s="5"/>
      <c r="D494" s="5"/>
      <c r="E494" s="5"/>
      <c r="F494" s="64"/>
    </row>
    <row r="495" spans="1:6" ht="18.75">
      <c r="A495" s="7" t="s">
        <v>67</v>
      </c>
      <c r="B495" s="8">
        <v>2010</v>
      </c>
      <c r="C495" s="8">
        <v>2009</v>
      </c>
      <c r="D495" s="8">
        <v>2008</v>
      </c>
      <c r="E495" s="8">
        <v>2007</v>
      </c>
      <c r="F495" s="24" t="s">
        <v>0</v>
      </c>
    </row>
    <row r="496" spans="1:6" ht="15.75">
      <c r="A496" s="10" t="s">
        <v>286</v>
      </c>
      <c r="B496" s="40"/>
      <c r="C496" s="40">
        <v>1</v>
      </c>
      <c r="D496" s="40">
        <v>1</v>
      </c>
      <c r="E496" s="40">
        <v>1</v>
      </c>
      <c r="F496" s="12" t="s">
        <v>287</v>
      </c>
    </row>
    <row r="497" spans="1:6" ht="15.75">
      <c r="A497" s="13" t="s">
        <v>288</v>
      </c>
      <c r="B497" s="41"/>
      <c r="C497" s="41">
        <v>1.53</v>
      </c>
      <c r="D497" s="41">
        <v>1.73</v>
      </c>
      <c r="E497" s="41">
        <v>2.52</v>
      </c>
      <c r="F497" s="15" t="s">
        <v>289</v>
      </c>
    </row>
    <row r="498" spans="1:6" ht="15.75">
      <c r="A498" s="13" t="s">
        <v>68</v>
      </c>
      <c r="B498" s="14"/>
      <c r="C498" s="14">
        <v>11432962.109999999</v>
      </c>
      <c r="D498" s="14">
        <v>360294053.66000003</v>
      </c>
      <c r="E498" s="14">
        <v>613224043.86000001</v>
      </c>
      <c r="F498" s="15" t="s">
        <v>69</v>
      </c>
    </row>
    <row r="499" spans="1:6" ht="15.75">
      <c r="A499" s="13" t="s">
        <v>1</v>
      </c>
      <c r="B499" s="14"/>
      <c r="C499" s="14">
        <v>6479549</v>
      </c>
      <c r="D499" s="14">
        <v>138362982</v>
      </c>
      <c r="E499" s="14">
        <v>257506730</v>
      </c>
      <c r="F499" s="15" t="s">
        <v>2</v>
      </c>
    </row>
    <row r="500" spans="1:6" ht="15.75">
      <c r="A500" s="13" t="s">
        <v>3</v>
      </c>
      <c r="B500" s="14"/>
      <c r="C500" s="14">
        <v>1276</v>
      </c>
      <c r="D500" s="14">
        <v>27370</v>
      </c>
      <c r="E500" s="14">
        <v>75064</v>
      </c>
      <c r="F500" s="15" t="s">
        <v>70</v>
      </c>
    </row>
    <row r="501" spans="1:6" ht="15.75">
      <c r="A501" s="13" t="s">
        <v>4</v>
      </c>
      <c r="B501" s="14"/>
      <c r="C501" s="14">
        <v>100000000</v>
      </c>
      <c r="D501" s="14">
        <v>100000000</v>
      </c>
      <c r="E501" s="14">
        <v>100000000</v>
      </c>
      <c r="F501" s="15" t="s">
        <v>71</v>
      </c>
    </row>
    <row r="502" spans="1:6" ht="15.75">
      <c r="A502" s="13" t="s">
        <v>72</v>
      </c>
      <c r="B502" s="14"/>
      <c r="C502" s="14">
        <v>153000000</v>
      </c>
      <c r="D502" s="14">
        <v>173000000</v>
      </c>
      <c r="E502" s="14">
        <v>252000000</v>
      </c>
      <c r="F502" s="15" t="s">
        <v>73</v>
      </c>
    </row>
    <row r="503" spans="1:6" ht="15.75">
      <c r="A503" s="16" t="s">
        <v>290</v>
      </c>
      <c r="B503" s="65"/>
      <c r="C503" s="65">
        <v>40178</v>
      </c>
      <c r="D503" s="65">
        <v>39813</v>
      </c>
      <c r="E503" s="65">
        <v>39447</v>
      </c>
      <c r="F503" s="18" t="s">
        <v>291</v>
      </c>
    </row>
    <row r="504" spans="1:6" ht="15.75">
      <c r="A504" s="19"/>
      <c r="B504" s="20"/>
      <c r="C504" s="20"/>
      <c r="D504" s="20"/>
      <c r="E504" s="20"/>
      <c r="F504" s="60"/>
    </row>
    <row r="505" spans="1:6" ht="15.75">
      <c r="A505" s="4"/>
      <c r="B505" s="20"/>
      <c r="C505" s="20"/>
      <c r="D505" s="20"/>
      <c r="E505" s="20"/>
      <c r="F505" s="66"/>
    </row>
    <row r="506" spans="1:6" ht="18.75">
      <c r="A506" s="7" t="s">
        <v>292</v>
      </c>
      <c r="B506" s="23"/>
      <c r="C506" s="23"/>
      <c r="D506" s="23"/>
      <c r="E506" s="23"/>
      <c r="F506" s="24" t="s">
        <v>293</v>
      </c>
    </row>
    <row r="507" spans="1:6" ht="15.75">
      <c r="A507" s="10" t="s">
        <v>5</v>
      </c>
      <c r="B507" s="67"/>
      <c r="C507" s="67">
        <v>453054</v>
      </c>
      <c r="D507" s="67">
        <v>2392763</v>
      </c>
      <c r="E507" s="67">
        <v>84961692</v>
      </c>
      <c r="F507" s="12" t="s">
        <v>6</v>
      </c>
    </row>
    <row r="508" spans="1:6" ht="15.75">
      <c r="A508" s="13" t="s">
        <v>76</v>
      </c>
      <c r="B508" s="68"/>
      <c r="C508" s="68">
        <v>46287574</v>
      </c>
      <c r="D508" s="68">
        <v>44961094</v>
      </c>
      <c r="E508" s="68">
        <v>60641205</v>
      </c>
      <c r="F508" s="15" t="s">
        <v>7</v>
      </c>
    </row>
    <row r="509" spans="1:6" ht="15.75">
      <c r="A509" s="26" t="s">
        <v>294</v>
      </c>
      <c r="B509" s="68"/>
      <c r="C509" s="68">
        <v>0</v>
      </c>
      <c r="D509" s="68">
        <v>0</v>
      </c>
      <c r="E509" s="68">
        <v>0</v>
      </c>
      <c r="F509" s="15" t="s">
        <v>8</v>
      </c>
    </row>
    <row r="510" spans="1:6" ht="15.75">
      <c r="A510" s="26" t="s">
        <v>9</v>
      </c>
      <c r="B510" s="68"/>
      <c r="C510" s="68">
        <v>22522989</v>
      </c>
      <c r="D510" s="68">
        <v>26000347</v>
      </c>
      <c r="E510" s="68">
        <v>33324070</v>
      </c>
      <c r="F510" s="15" t="s">
        <v>10</v>
      </c>
    </row>
    <row r="511" spans="1:6" ht="15.75">
      <c r="A511" s="26" t="s">
        <v>209</v>
      </c>
      <c r="B511" s="68"/>
      <c r="C511" s="68">
        <v>6406881</v>
      </c>
      <c r="D511" s="68">
        <v>10158303</v>
      </c>
      <c r="E511" s="68">
        <v>15447111</v>
      </c>
      <c r="F511" s="15" t="s">
        <v>210</v>
      </c>
    </row>
    <row r="512" spans="1:6" ht="15.75">
      <c r="A512" s="26" t="s">
        <v>11</v>
      </c>
      <c r="B512" s="68"/>
      <c r="C512" s="68">
        <v>19874775</v>
      </c>
      <c r="D512" s="68">
        <v>43844227</v>
      </c>
      <c r="E512" s="68">
        <v>42049043</v>
      </c>
      <c r="F512" s="15" t="s">
        <v>295</v>
      </c>
    </row>
    <row r="513" spans="1:6" ht="15.75">
      <c r="A513" s="26" t="s">
        <v>13</v>
      </c>
      <c r="B513" s="68"/>
      <c r="C513" s="68">
        <v>0</v>
      </c>
      <c r="D513" s="68">
        <v>0</v>
      </c>
      <c r="E513" s="68">
        <v>0</v>
      </c>
      <c r="F513" s="15" t="s">
        <v>14</v>
      </c>
    </row>
    <row r="514" spans="1:6" ht="15.75">
      <c r="A514" s="13" t="s">
        <v>15</v>
      </c>
      <c r="B514" s="68"/>
      <c r="C514" s="68">
        <v>115331510</v>
      </c>
      <c r="D514" s="68">
        <v>159237818</v>
      </c>
      <c r="E514" s="68">
        <v>258058076</v>
      </c>
      <c r="F514" s="15" t="s">
        <v>16</v>
      </c>
    </row>
    <row r="515" spans="1:6" ht="15.75">
      <c r="A515" s="13" t="s">
        <v>80</v>
      </c>
      <c r="B515" s="68"/>
      <c r="C515" s="68">
        <v>24273479</v>
      </c>
      <c r="D515" s="68">
        <v>41407541</v>
      </c>
      <c r="E515" s="68">
        <v>35050358</v>
      </c>
      <c r="F515" s="15" t="s">
        <v>17</v>
      </c>
    </row>
    <row r="516" spans="1:6" ht="15.75">
      <c r="A516" s="13" t="s">
        <v>296</v>
      </c>
      <c r="B516" s="68"/>
      <c r="C516" s="68">
        <v>53844173</v>
      </c>
      <c r="D516" s="68">
        <v>78237432</v>
      </c>
      <c r="E516" s="68">
        <v>64778333</v>
      </c>
      <c r="F516" s="15" t="s">
        <v>212</v>
      </c>
    </row>
    <row r="517" spans="1:6" ht="15.75">
      <c r="A517" s="13" t="s">
        <v>19</v>
      </c>
      <c r="B517" s="68"/>
      <c r="C517" s="68">
        <v>0</v>
      </c>
      <c r="D517" s="68">
        <v>0</v>
      </c>
      <c r="E517" s="68">
        <v>0</v>
      </c>
      <c r="F517" s="15" t="s">
        <v>20</v>
      </c>
    </row>
    <row r="518" spans="1:6" ht="15.75">
      <c r="A518" s="13" t="s">
        <v>21</v>
      </c>
      <c r="B518" s="68"/>
      <c r="C518" s="68">
        <v>82839347</v>
      </c>
      <c r="D518" s="68">
        <v>56634030</v>
      </c>
      <c r="E518" s="68">
        <v>8844025</v>
      </c>
      <c r="F518" s="15" t="s">
        <v>22</v>
      </c>
    </row>
    <row r="519" spans="1:6" ht="15.75">
      <c r="A519" s="13" t="s">
        <v>23</v>
      </c>
      <c r="B519" s="68"/>
      <c r="C519" s="68">
        <v>136683520</v>
      </c>
      <c r="D519" s="68">
        <v>134871462</v>
      </c>
      <c r="E519" s="68">
        <v>73622358</v>
      </c>
      <c r="F519" s="15" t="s">
        <v>213</v>
      </c>
    </row>
    <row r="520" spans="1:6" ht="15.75">
      <c r="A520" s="13" t="s">
        <v>83</v>
      </c>
      <c r="B520" s="68"/>
      <c r="C520" s="68">
        <v>117608226</v>
      </c>
      <c r="D520" s="68">
        <v>90561305</v>
      </c>
      <c r="E520" s="68">
        <v>0</v>
      </c>
      <c r="F520" s="15" t="s">
        <v>215</v>
      </c>
    </row>
    <row r="521" spans="1:6" ht="15.75">
      <c r="A521" s="27" t="s">
        <v>24</v>
      </c>
      <c r="B521" s="69"/>
      <c r="C521" s="69">
        <v>393896735</v>
      </c>
      <c r="D521" s="69">
        <v>426078126</v>
      </c>
      <c r="E521" s="69">
        <v>366730792</v>
      </c>
      <c r="F521" s="70" t="s">
        <v>216</v>
      </c>
    </row>
    <row r="522" spans="1:6" ht="15.75">
      <c r="A522" s="19"/>
      <c r="B522" s="71"/>
      <c r="C522" s="71"/>
      <c r="D522" s="71"/>
      <c r="E522" s="71"/>
      <c r="F522" s="64"/>
    </row>
    <row r="523" spans="1:6" ht="15.75">
      <c r="A523" s="4"/>
      <c r="B523" s="71"/>
      <c r="C523" s="71"/>
      <c r="D523" s="71"/>
      <c r="E523" s="71"/>
      <c r="F523" s="64"/>
    </row>
    <row r="524" spans="1:6" ht="18.75">
      <c r="A524" s="30" t="s">
        <v>86</v>
      </c>
      <c r="B524" s="72"/>
      <c r="C524" s="72"/>
      <c r="D524" s="72"/>
      <c r="E524" s="72"/>
      <c r="F524" s="32" t="s">
        <v>87</v>
      </c>
    </row>
    <row r="525" spans="1:6" ht="18.75">
      <c r="A525" s="7" t="s">
        <v>297</v>
      </c>
      <c r="B525" s="72"/>
      <c r="C525" s="72"/>
      <c r="D525" s="72"/>
      <c r="E525" s="72"/>
      <c r="F525" s="24" t="s">
        <v>298</v>
      </c>
    </row>
    <row r="526" spans="1:6" ht="15.75">
      <c r="A526" s="10" t="s">
        <v>90</v>
      </c>
      <c r="B526" s="67"/>
      <c r="C526" s="67">
        <v>10126889</v>
      </c>
      <c r="D526" s="67">
        <v>11544950</v>
      </c>
      <c r="E526" s="67">
        <v>48743125</v>
      </c>
      <c r="F526" s="12" t="s">
        <v>91</v>
      </c>
    </row>
    <row r="527" spans="1:6" ht="15.75">
      <c r="A527" s="13" t="s">
        <v>25</v>
      </c>
      <c r="B527" s="68"/>
      <c r="C527" s="68">
        <v>9250455</v>
      </c>
      <c r="D527" s="68">
        <v>7943196</v>
      </c>
      <c r="E527" s="68">
        <v>3590704</v>
      </c>
      <c r="F527" s="15" t="s">
        <v>92</v>
      </c>
    </row>
    <row r="528" spans="1:6" ht="15.75">
      <c r="A528" s="13" t="s">
        <v>26</v>
      </c>
      <c r="B528" s="68"/>
      <c r="C528" s="68">
        <v>0</v>
      </c>
      <c r="D528" s="68">
        <v>0</v>
      </c>
      <c r="E528" s="68">
        <v>48301326</v>
      </c>
      <c r="F528" s="15" t="s">
        <v>27</v>
      </c>
    </row>
    <row r="529" spans="1:6" ht="15.75">
      <c r="A529" s="13" t="s">
        <v>28</v>
      </c>
      <c r="B529" s="68"/>
      <c r="C529" s="68">
        <v>68462234</v>
      </c>
      <c r="D529" s="68">
        <v>71059637</v>
      </c>
      <c r="E529" s="68">
        <v>8520000</v>
      </c>
      <c r="F529" s="15" t="s">
        <v>93</v>
      </c>
    </row>
    <row r="530" spans="1:6" ht="15.75">
      <c r="A530" s="13" t="s">
        <v>94</v>
      </c>
      <c r="B530" s="68"/>
      <c r="C530" s="68">
        <v>144149765</v>
      </c>
      <c r="D530" s="68">
        <v>162337892</v>
      </c>
      <c r="E530" s="68">
        <v>120947797</v>
      </c>
      <c r="F530" s="15" t="s">
        <v>95</v>
      </c>
    </row>
    <row r="531" spans="1:6" ht="15.75">
      <c r="A531" s="13" t="s">
        <v>96</v>
      </c>
      <c r="B531" s="68"/>
      <c r="C531" s="68">
        <v>28349274</v>
      </c>
      <c r="D531" s="68">
        <v>17518291</v>
      </c>
      <c r="E531" s="68">
        <v>29407173</v>
      </c>
      <c r="F531" s="15" t="s">
        <v>97</v>
      </c>
    </row>
    <row r="532" spans="1:6" ht="15.75">
      <c r="A532" s="13" t="s">
        <v>30</v>
      </c>
      <c r="B532" s="68"/>
      <c r="C532" s="68">
        <v>0</v>
      </c>
      <c r="D532" s="68">
        <v>0</v>
      </c>
      <c r="E532" s="68">
        <v>11360000</v>
      </c>
      <c r="F532" s="15" t="s">
        <v>98</v>
      </c>
    </row>
    <row r="533" spans="1:6" ht="15.75">
      <c r="A533" s="13" t="s">
        <v>99</v>
      </c>
      <c r="B533" s="68"/>
      <c r="C533" s="68">
        <v>53394483</v>
      </c>
      <c r="D533" s="68">
        <v>38575993</v>
      </c>
      <c r="E533" s="68">
        <v>0</v>
      </c>
      <c r="F533" s="15" t="s">
        <v>100</v>
      </c>
    </row>
    <row r="534" spans="1:6" ht="15.75">
      <c r="A534" s="73" t="s">
        <v>101</v>
      </c>
      <c r="B534" s="69"/>
      <c r="C534" s="69">
        <v>225893522</v>
      </c>
      <c r="D534" s="69">
        <v>218432176</v>
      </c>
      <c r="E534" s="69">
        <v>161714970</v>
      </c>
      <c r="F534" s="74" t="s">
        <v>29</v>
      </c>
    </row>
    <row r="535" spans="1:6" ht="15.75">
      <c r="A535" s="34"/>
      <c r="B535" s="75"/>
      <c r="C535" s="75"/>
      <c r="D535" s="75"/>
      <c r="E535" s="75"/>
      <c r="F535" s="76"/>
    </row>
    <row r="536" spans="1:6" ht="18.75">
      <c r="A536" s="7" t="s">
        <v>102</v>
      </c>
      <c r="B536" s="72"/>
      <c r="C536" s="72"/>
      <c r="D536" s="72"/>
      <c r="E536" s="72"/>
      <c r="F536" s="24" t="s">
        <v>103</v>
      </c>
    </row>
    <row r="537" spans="1:6" ht="15.75">
      <c r="A537" s="10" t="s">
        <v>31</v>
      </c>
      <c r="B537" s="67"/>
      <c r="C537" s="67">
        <v>100000000</v>
      </c>
      <c r="D537" s="67">
        <v>100000000</v>
      </c>
      <c r="E537" s="67">
        <v>100000000</v>
      </c>
      <c r="F537" s="12" t="s">
        <v>32</v>
      </c>
    </row>
    <row r="538" spans="1:6" ht="15.75">
      <c r="A538" s="13" t="s">
        <v>33</v>
      </c>
      <c r="B538" s="68"/>
      <c r="C538" s="68">
        <v>100000000</v>
      </c>
      <c r="D538" s="68">
        <v>100000000</v>
      </c>
      <c r="E538" s="68">
        <v>100000000</v>
      </c>
      <c r="F538" s="15" t="s">
        <v>34</v>
      </c>
    </row>
    <row r="539" spans="1:6" ht="15.75">
      <c r="A539" s="13" t="s">
        <v>104</v>
      </c>
      <c r="B539" s="68"/>
      <c r="C539" s="68">
        <v>100000000</v>
      </c>
      <c r="D539" s="68">
        <v>100000000</v>
      </c>
      <c r="E539" s="68">
        <v>100000000</v>
      </c>
      <c r="F539" s="15" t="s">
        <v>35</v>
      </c>
    </row>
    <row r="540" spans="1:6" ht="15.75">
      <c r="A540" s="13" t="s">
        <v>36</v>
      </c>
      <c r="B540" s="68"/>
      <c r="C540" s="68">
        <v>6967993</v>
      </c>
      <c r="D540" s="68">
        <v>6967993</v>
      </c>
      <c r="E540" s="68">
        <v>6372363</v>
      </c>
      <c r="F540" s="15" t="s">
        <v>105</v>
      </c>
    </row>
    <row r="541" spans="1:6" ht="15.75">
      <c r="A541" s="13" t="s">
        <v>37</v>
      </c>
      <c r="B541" s="68"/>
      <c r="C541" s="68">
        <v>6451913</v>
      </c>
      <c r="D541" s="68">
        <v>6451913</v>
      </c>
      <c r="E541" s="68">
        <v>6451913</v>
      </c>
      <c r="F541" s="15" t="s">
        <v>106</v>
      </c>
    </row>
    <row r="542" spans="1:6" ht="15.75">
      <c r="A542" s="13" t="s">
        <v>38</v>
      </c>
      <c r="B542" s="68"/>
      <c r="C542" s="68">
        <v>0</v>
      </c>
      <c r="D542" s="68">
        <v>0</v>
      </c>
      <c r="E542" s="68">
        <v>0</v>
      </c>
      <c r="F542" s="15" t="s">
        <v>39</v>
      </c>
    </row>
    <row r="543" spans="1:6" ht="15.75">
      <c r="A543" s="13" t="s">
        <v>107</v>
      </c>
      <c r="B543" s="68"/>
      <c r="C543" s="68">
        <v>38201872</v>
      </c>
      <c r="D543" s="68">
        <v>38201872</v>
      </c>
      <c r="E543" s="68">
        <v>38201872</v>
      </c>
      <c r="F543" s="15" t="s">
        <v>108</v>
      </c>
    </row>
    <row r="544" spans="1:6" ht="15.75">
      <c r="A544" s="13" t="s">
        <v>40</v>
      </c>
      <c r="B544" s="68"/>
      <c r="C544" s="68">
        <v>0</v>
      </c>
      <c r="D544" s="68">
        <v>0</v>
      </c>
      <c r="E544" s="68">
        <v>0</v>
      </c>
      <c r="F544" s="15" t="s">
        <v>41</v>
      </c>
    </row>
    <row r="545" spans="1:6" ht="15.75">
      <c r="A545" s="13" t="s">
        <v>42</v>
      </c>
      <c r="B545" s="68"/>
      <c r="C545" s="68">
        <v>340083</v>
      </c>
      <c r="D545" s="68">
        <v>6250294</v>
      </c>
      <c r="E545" s="68">
        <v>13871532</v>
      </c>
      <c r="F545" s="15" t="s">
        <v>43</v>
      </c>
    </row>
    <row r="546" spans="1:6" ht="15.75">
      <c r="A546" s="13" t="s">
        <v>44</v>
      </c>
      <c r="B546" s="68"/>
      <c r="C546" s="68">
        <v>0</v>
      </c>
      <c r="D546" s="68">
        <v>0</v>
      </c>
      <c r="E546" s="68">
        <v>0</v>
      </c>
      <c r="F546" s="15" t="s">
        <v>45</v>
      </c>
    </row>
    <row r="547" spans="1:6" ht="15.75">
      <c r="A547" s="13" t="s">
        <v>46</v>
      </c>
      <c r="B547" s="68"/>
      <c r="C547" s="68">
        <v>0</v>
      </c>
      <c r="D547" s="68">
        <v>0</v>
      </c>
      <c r="E547" s="68">
        <v>0</v>
      </c>
      <c r="F547" s="15" t="s">
        <v>47</v>
      </c>
    </row>
    <row r="548" spans="1:6" ht="15.75">
      <c r="A548" s="13" t="s">
        <v>48</v>
      </c>
      <c r="B548" s="68"/>
      <c r="C548" s="68">
        <v>0</v>
      </c>
      <c r="D548" s="68">
        <v>-4406657</v>
      </c>
      <c r="E548" s="68">
        <v>-230403</v>
      </c>
      <c r="F548" s="15" t="s">
        <v>109</v>
      </c>
    </row>
    <row r="549" spans="1:6" ht="15.75">
      <c r="A549" s="13" t="s">
        <v>49</v>
      </c>
      <c r="B549" s="68"/>
      <c r="C549" s="68">
        <v>8278757</v>
      </c>
      <c r="D549" s="68">
        <v>30729549</v>
      </c>
      <c r="E549" s="68">
        <v>25791078</v>
      </c>
      <c r="F549" s="15" t="s">
        <v>110</v>
      </c>
    </row>
    <row r="550" spans="1:6" ht="15.75">
      <c r="A550" s="13" t="s">
        <v>50</v>
      </c>
      <c r="B550" s="68"/>
      <c r="C550" s="68">
        <v>159560452</v>
      </c>
      <c r="D550" s="68">
        <v>171694376</v>
      </c>
      <c r="E550" s="68">
        <v>162715291</v>
      </c>
      <c r="F550" s="15" t="s">
        <v>51</v>
      </c>
    </row>
    <row r="551" spans="1:6" ht="15.75">
      <c r="A551" s="37" t="s">
        <v>52</v>
      </c>
      <c r="B551" s="68"/>
      <c r="C551" s="68">
        <v>8442761</v>
      </c>
      <c r="D551" s="68">
        <v>35951574</v>
      </c>
      <c r="E551" s="68">
        <v>42300531</v>
      </c>
      <c r="F551" s="77" t="s">
        <v>53</v>
      </c>
    </row>
    <row r="552" spans="1:6" ht="15.75">
      <c r="A552" s="16" t="s">
        <v>111</v>
      </c>
      <c r="B552" s="69"/>
      <c r="C552" s="69">
        <v>393896735</v>
      </c>
      <c r="D552" s="69">
        <v>426078126</v>
      </c>
      <c r="E552" s="69">
        <v>366730792</v>
      </c>
      <c r="F552" s="18" t="s">
        <v>54</v>
      </c>
    </row>
    <row r="553" spans="1:6" ht="15.75">
      <c r="A553" s="19"/>
      <c r="B553" s="71"/>
      <c r="C553" s="71"/>
      <c r="D553" s="71"/>
      <c r="E553" s="71"/>
      <c r="F553" s="66"/>
    </row>
    <row r="554" spans="1:6" ht="15.75">
      <c r="A554" s="19"/>
      <c r="B554" s="71"/>
      <c r="C554" s="71"/>
      <c r="D554" s="71"/>
      <c r="E554" s="71"/>
      <c r="F554" s="66"/>
    </row>
    <row r="555" spans="1:6" ht="18.75">
      <c r="A555" s="7" t="s">
        <v>112</v>
      </c>
      <c r="B555" s="72"/>
      <c r="C555" s="72"/>
      <c r="D555" s="72"/>
      <c r="E555" s="72"/>
      <c r="F555" s="24" t="s">
        <v>113</v>
      </c>
    </row>
    <row r="556" spans="1:6" ht="15.75">
      <c r="A556" s="10" t="s">
        <v>299</v>
      </c>
      <c r="B556" s="67"/>
      <c r="C556" s="67">
        <v>86732295</v>
      </c>
      <c r="D556" s="67">
        <v>122167927</v>
      </c>
      <c r="E556" s="67">
        <v>112309695</v>
      </c>
      <c r="F556" s="12" t="s">
        <v>300</v>
      </c>
    </row>
    <row r="557" spans="1:6" ht="15.75">
      <c r="A557" s="13" t="s">
        <v>301</v>
      </c>
      <c r="B557" s="68"/>
      <c r="C557" s="68">
        <v>79365951</v>
      </c>
      <c r="D557" s="68">
        <v>104539212</v>
      </c>
      <c r="E557" s="68">
        <v>93871156</v>
      </c>
      <c r="F557" s="15" t="s">
        <v>302</v>
      </c>
    </row>
    <row r="558" spans="1:6" ht="15.75">
      <c r="A558" s="13" t="s">
        <v>55</v>
      </c>
      <c r="B558" s="68"/>
      <c r="C558" s="68">
        <v>7366344</v>
      </c>
      <c r="D558" s="68">
        <v>17628715</v>
      </c>
      <c r="E558" s="68">
        <v>18438539</v>
      </c>
      <c r="F558" s="15" t="s">
        <v>118</v>
      </c>
    </row>
    <row r="559" spans="1:6" ht="15.75">
      <c r="A559" s="13" t="s">
        <v>303</v>
      </c>
      <c r="B559" s="68"/>
      <c r="C559" s="68">
        <v>4278680</v>
      </c>
      <c r="D559" s="68">
        <v>4423539</v>
      </c>
      <c r="E559" s="68">
        <v>4047115</v>
      </c>
      <c r="F559" s="15" t="s">
        <v>120</v>
      </c>
    </row>
    <row r="560" spans="1:6" ht="15.75">
      <c r="A560" s="13" t="s">
        <v>304</v>
      </c>
      <c r="B560" s="68"/>
      <c r="C560" s="68">
        <v>2569813</v>
      </c>
      <c r="D560" s="68">
        <v>4398368</v>
      </c>
      <c r="E560" s="68">
        <v>4672810</v>
      </c>
      <c r="F560" s="15" t="s">
        <v>252</v>
      </c>
    </row>
    <row r="561" spans="1:6" ht="15.75">
      <c r="A561" s="13" t="s">
        <v>305</v>
      </c>
      <c r="B561" s="68"/>
      <c r="C561" s="68">
        <v>2266642</v>
      </c>
      <c r="D561" s="68">
        <v>2266642</v>
      </c>
      <c r="E561" s="68">
        <v>2881047</v>
      </c>
      <c r="F561" s="15" t="s">
        <v>124</v>
      </c>
    </row>
    <row r="562" spans="1:6" ht="15.75">
      <c r="A562" s="13" t="s">
        <v>125</v>
      </c>
      <c r="B562" s="68"/>
      <c r="C562" s="68">
        <v>0</v>
      </c>
      <c r="D562" s="68">
        <v>310000</v>
      </c>
      <c r="E562" s="68">
        <v>125000</v>
      </c>
      <c r="F562" s="15" t="s">
        <v>126</v>
      </c>
    </row>
    <row r="563" spans="1:6" ht="15.75">
      <c r="A563" s="13" t="s">
        <v>127</v>
      </c>
      <c r="B563" s="68"/>
      <c r="C563" s="68">
        <v>517851</v>
      </c>
      <c r="D563" s="68">
        <v>8496808</v>
      </c>
      <c r="E563" s="68">
        <v>9593614</v>
      </c>
      <c r="F563" s="15" t="s">
        <v>128</v>
      </c>
    </row>
    <row r="564" spans="1:6" ht="15.75">
      <c r="A564" s="13" t="s">
        <v>129</v>
      </c>
      <c r="B564" s="68"/>
      <c r="C564" s="68">
        <v>-19727547</v>
      </c>
      <c r="D564" s="68">
        <v>2408316</v>
      </c>
      <c r="E564" s="68">
        <v>9793572</v>
      </c>
      <c r="F564" s="15" t="s">
        <v>130</v>
      </c>
    </row>
    <row r="565" spans="1:6" ht="15.75">
      <c r="A565" s="13" t="s">
        <v>131</v>
      </c>
      <c r="B565" s="68"/>
      <c r="C565" s="68">
        <v>0</v>
      </c>
      <c r="D565" s="68">
        <v>0</v>
      </c>
      <c r="E565" s="68">
        <v>0</v>
      </c>
      <c r="F565" s="15" t="s">
        <v>132</v>
      </c>
    </row>
    <row r="566" spans="1:6" ht="15.75">
      <c r="A566" s="13" t="s">
        <v>263</v>
      </c>
      <c r="B566" s="68"/>
      <c r="C566" s="68">
        <v>-19209696</v>
      </c>
      <c r="D566" s="68">
        <v>10905124</v>
      </c>
      <c r="E566" s="68">
        <v>19387186</v>
      </c>
      <c r="F566" s="15" t="s">
        <v>134</v>
      </c>
    </row>
    <row r="567" spans="1:6" ht="15.75">
      <c r="A567" s="13" t="s">
        <v>135</v>
      </c>
      <c r="B567" s="68"/>
      <c r="C567" s="68">
        <v>5081830</v>
      </c>
      <c r="D567" s="68">
        <v>4719463</v>
      </c>
      <c r="E567" s="68">
        <v>7945253</v>
      </c>
      <c r="F567" s="15" t="s">
        <v>136</v>
      </c>
    </row>
    <row r="568" spans="1:6" ht="15.75">
      <c r="A568" s="13" t="s">
        <v>56</v>
      </c>
      <c r="B568" s="68"/>
      <c r="C568" s="68">
        <v>-24291526</v>
      </c>
      <c r="D568" s="68">
        <v>6185661</v>
      </c>
      <c r="E568" s="68">
        <v>11441933</v>
      </c>
      <c r="F568" s="25" t="s">
        <v>137</v>
      </c>
    </row>
    <row r="569" spans="1:6" ht="15.75">
      <c r="A569" s="13" t="s">
        <v>57</v>
      </c>
      <c r="B569" s="68"/>
      <c r="C569" s="68">
        <v>0</v>
      </c>
      <c r="D569" s="68">
        <v>435552</v>
      </c>
      <c r="E569" s="68">
        <v>320753</v>
      </c>
      <c r="F569" s="25" t="s">
        <v>58</v>
      </c>
    </row>
    <row r="570" spans="1:6" ht="15.75">
      <c r="A570" s="13" t="s">
        <v>138</v>
      </c>
      <c r="B570" s="68"/>
      <c r="C570" s="68">
        <v>0</v>
      </c>
      <c r="D570" s="68">
        <v>0</v>
      </c>
      <c r="E570" s="68">
        <v>0</v>
      </c>
      <c r="F570" s="25" t="s">
        <v>59</v>
      </c>
    </row>
    <row r="571" spans="1:6" ht="15.75">
      <c r="A571" s="13" t="s">
        <v>139</v>
      </c>
      <c r="B571" s="68"/>
      <c r="C571" s="68">
        <v>0</v>
      </c>
      <c r="D571" s="68">
        <v>0</v>
      </c>
      <c r="E571" s="68">
        <v>296659</v>
      </c>
      <c r="F571" s="25" t="s">
        <v>60</v>
      </c>
    </row>
    <row r="572" spans="1:6" ht="15.75">
      <c r="A572" s="13" t="s">
        <v>140</v>
      </c>
      <c r="B572" s="68"/>
      <c r="C572" s="68">
        <v>0</v>
      </c>
      <c r="D572" s="68">
        <v>0</v>
      </c>
      <c r="E572" s="68">
        <v>45000</v>
      </c>
      <c r="F572" s="25" t="s">
        <v>141</v>
      </c>
    </row>
    <row r="573" spans="1:6" ht="15.75">
      <c r="A573" s="13" t="s">
        <v>61</v>
      </c>
      <c r="B573" s="68"/>
      <c r="C573" s="68">
        <v>-24291526</v>
      </c>
      <c r="D573" s="68">
        <v>5750109</v>
      </c>
      <c r="E573" s="68">
        <v>10779521</v>
      </c>
      <c r="F573" s="25" t="s">
        <v>62</v>
      </c>
    </row>
    <row r="574" spans="1:6" ht="15.75">
      <c r="A574" s="13" t="s">
        <v>52</v>
      </c>
      <c r="B574" s="68"/>
      <c r="C574" s="68">
        <v>-1840734</v>
      </c>
      <c r="D574" s="68">
        <v>216008</v>
      </c>
      <c r="E574" s="68">
        <v>1010681</v>
      </c>
      <c r="F574" s="25" t="s">
        <v>53</v>
      </c>
    </row>
    <row r="575" spans="1:6" ht="15.75">
      <c r="A575" s="16" t="s">
        <v>63</v>
      </c>
      <c r="B575" s="69"/>
      <c r="C575" s="69">
        <v>-22450792</v>
      </c>
      <c r="D575" s="69">
        <v>5534101</v>
      </c>
      <c r="E575" s="69">
        <v>9768840</v>
      </c>
      <c r="F575" s="39" t="s">
        <v>142</v>
      </c>
    </row>
    <row r="576" spans="1:6" ht="15.75">
      <c r="A576" s="19"/>
      <c r="B576" s="71"/>
      <c r="C576" s="71"/>
      <c r="D576" s="71"/>
      <c r="E576" s="71"/>
      <c r="F576" s="66"/>
    </row>
    <row r="577" spans="1:6" ht="15.75">
      <c r="A577" s="19"/>
      <c r="B577" s="71"/>
      <c r="C577" s="71"/>
      <c r="D577" s="71"/>
      <c r="E577" s="71"/>
      <c r="F577" s="66"/>
    </row>
    <row r="578" spans="1:6" ht="18.75">
      <c r="A578" s="7" t="s">
        <v>143</v>
      </c>
      <c r="B578" s="78"/>
      <c r="C578" s="78"/>
      <c r="D578" s="78"/>
      <c r="E578" s="78"/>
      <c r="F578" s="24" t="s">
        <v>144</v>
      </c>
    </row>
    <row r="579" spans="1:6" ht="15.75">
      <c r="A579" s="10" t="s">
        <v>145</v>
      </c>
      <c r="B579" s="67"/>
      <c r="C579" s="67">
        <v>2392763</v>
      </c>
      <c r="D579" s="67">
        <v>22767193</v>
      </c>
      <c r="E579" s="67">
        <v>67753909</v>
      </c>
      <c r="F579" s="12" t="s">
        <v>64</v>
      </c>
    </row>
    <row r="580" spans="1:6" ht="15.75">
      <c r="A580" s="13" t="s">
        <v>146</v>
      </c>
      <c r="B580" s="68"/>
      <c r="C580" s="68">
        <v>-16242967</v>
      </c>
      <c r="D580" s="68">
        <v>28115243</v>
      </c>
      <c r="E580" s="68">
        <v>1300630</v>
      </c>
      <c r="F580" s="15" t="s">
        <v>147</v>
      </c>
    </row>
    <row r="581" spans="1:6" ht="15.75">
      <c r="A581" s="13" t="s">
        <v>148</v>
      </c>
      <c r="B581" s="68"/>
      <c r="C581" s="68">
        <v>45110287</v>
      </c>
      <c r="D581" s="68">
        <v>-69737867</v>
      </c>
      <c r="E581" s="68">
        <v>-30465709</v>
      </c>
      <c r="F581" s="15" t="s">
        <v>149</v>
      </c>
    </row>
    <row r="582" spans="1:6" ht="15.75">
      <c r="A582" s="13" t="s">
        <v>150</v>
      </c>
      <c r="B582" s="68"/>
      <c r="C582" s="68">
        <v>-30807029</v>
      </c>
      <c r="D582" s="68">
        <v>21248194</v>
      </c>
      <c r="E582" s="68">
        <v>46372862</v>
      </c>
      <c r="F582" s="15" t="s">
        <v>151</v>
      </c>
    </row>
    <row r="583" spans="1:6" ht="15.75">
      <c r="A583" s="27" t="s">
        <v>152</v>
      </c>
      <c r="B583" s="69"/>
      <c r="C583" s="69">
        <v>453054</v>
      </c>
      <c r="D583" s="69">
        <v>2392763</v>
      </c>
      <c r="E583" s="69">
        <v>84961692</v>
      </c>
      <c r="F583" s="70" t="s">
        <v>153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7"/>
  <sheetViews>
    <sheetView tabSelected="1" topLeftCell="A57" workbookViewId="0">
      <selection activeCell="F83" sqref="F83"/>
    </sheetView>
  </sheetViews>
  <sheetFormatPr defaultRowHeight="15"/>
  <cols>
    <col min="2" max="2" width="46.28515625" bestFit="1" customWidth="1"/>
    <col min="3" max="6" width="15.140625" customWidth="1"/>
    <col min="7" max="7" width="40" bestFit="1" customWidth="1"/>
  </cols>
  <sheetData>
    <row r="2" spans="2:7" ht="15.75">
      <c r="B2" s="1" t="s">
        <v>65</v>
      </c>
      <c r="C2" s="1"/>
      <c r="D2" s="1"/>
      <c r="E2" s="1"/>
      <c r="F2" s="1"/>
      <c r="G2" s="3" t="s">
        <v>323</v>
      </c>
    </row>
    <row r="3" spans="2:7">
      <c r="B3" s="4"/>
      <c r="C3" s="4"/>
      <c r="D3" s="4"/>
      <c r="E3" s="5"/>
      <c r="F3" s="5"/>
      <c r="G3" s="6"/>
    </row>
    <row r="4" spans="2:7" ht="18.75">
      <c r="B4" s="7" t="s">
        <v>67</v>
      </c>
      <c r="C4" s="8">
        <v>2018</v>
      </c>
      <c r="D4" s="8">
        <v>2017</v>
      </c>
      <c r="E4" s="8">
        <v>2016</v>
      </c>
      <c r="F4" s="8">
        <v>2015</v>
      </c>
      <c r="G4" s="9" t="s">
        <v>0</v>
      </c>
    </row>
    <row r="5" spans="2:7" ht="15.75">
      <c r="B5" s="10" t="s">
        <v>68</v>
      </c>
      <c r="C5" s="11">
        <v>13315303.85</v>
      </c>
      <c r="D5" s="11">
        <v>17074347.98</v>
      </c>
      <c r="E5" s="11">
        <v>49931108.490000002</v>
      </c>
      <c r="F5" s="11">
        <v>25280638.329999998</v>
      </c>
      <c r="G5" s="12" t="s">
        <v>69</v>
      </c>
    </row>
    <row r="6" spans="2:7" ht="15.75">
      <c r="B6" s="13" t="s">
        <v>1</v>
      </c>
      <c r="C6" s="14">
        <v>34233572</v>
      </c>
      <c r="D6" s="14">
        <v>35935379</v>
      </c>
      <c r="E6" s="14">
        <v>60793062</v>
      </c>
      <c r="F6" s="14">
        <v>45891691</v>
      </c>
      <c r="G6" s="15" t="s">
        <v>2</v>
      </c>
    </row>
    <row r="7" spans="2:7" ht="15.75">
      <c r="B7" s="13" t="s">
        <v>3</v>
      </c>
      <c r="C7" s="14">
        <v>15964</v>
      </c>
      <c r="D7" s="14">
        <v>18421</v>
      </c>
      <c r="E7" s="14">
        <v>25992</v>
      </c>
      <c r="F7" s="14">
        <v>24403</v>
      </c>
      <c r="G7" s="15" t="s">
        <v>70</v>
      </c>
    </row>
    <row r="8" spans="2:7" ht="15.75">
      <c r="B8" s="13" t="s">
        <v>315</v>
      </c>
      <c r="C8" s="14">
        <v>60299747</v>
      </c>
      <c r="D8" s="14">
        <v>65299747</v>
      </c>
      <c r="E8" s="14">
        <v>65299747</v>
      </c>
      <c r="F8" s="14">
        <v>104188957</v>
      </c>
      <c r="G8" s="15" t="s">
        <v>314</v>
      </c>
    </row>
    <row r="9" spans="2:7" ht="15.75">
      <c r="B9" s="16" t="s">
        <v>72</v>
      </c>
      <c r="C9" s="93">
        <v>17415944.34</v>
      </c>
      <c r="D9" s="93">
        <v>23789924.100000001</v>
      </c>
      <c r="E9" s="93">
        <v>25615919.039999999</v>
      </c>
      <c r="F9" s="93">
        <v>34736177.460000001</v>
      </c>
      <c r="G9" s="18" t="s">
        <v>73</v>
      </c>
    </row>
    <row r="10" spans="2:7" ht="26.25">
      <c r="B10" s="58"/>
      <c r="C10" s="82"/>
      <c r="D10" s="82"/>
      <c r="E10" s="82"/>
      <c r="F10" s="82"/>
      <c r="G10" s="101" t="s">
        <v>324</v>
      </c>
    </row>
    <row r="11" spans="2:7" ht="15.75">
      <c r="B11" s="4"/>
      <c r="C11" s="4"/>
      <c r="D11" s="4"/>
      <c r="E11" s="21"/>
      <c r="F11" s="21"/>
      <c r="G11" s="22"/>
    </row>
    <row r="12" spans="2:7" ht="18.75">
      <c r="B12" s="7" t="s">
        <v>74</v>
      </c>
      <c r="C12" s="7"/>
      <c r="D12" s="7"/>
      <c r="E12" s="23"/>
      <c r="F12" s="23"/>
      <c r="G12" s="24" t="s">
        <v>75</v>
      </c>
    </row>
    <row r="13" spans="2:7" ht="15.75">
      <c r="B13" s="10" t="s">
        <v>5</v>
      </c>
      <c r="C13" s="94">
        <v>2176069</v>
      </c>
      <c r="D13" s="94">
        <v>8216814</v>
      </c>
      <c r="E13" s="94">
        <v>8025291</v>
      </c>
      <c r="F13" s="94">
        <v>7677587</v>
      </c>
      <c r="G13" s="12" t="s">
        <v>6</v>
      </c>
    </row>
    <row r="14" spans="2:7" ht="15.75">
      <c r="B14" s="13" t="s">
        <v>76</v>
      </c>
      <c r="C14" s="95">
        <v>9170329</v>
      </c>
      <c r="D14" s="95">
        <v>10066255</v>
      </c>
      <c r="E14" s="95">
        <v>8749324</v>
      </c>
      <c r="F14" s="95">
        <v>24088594</v>
      </c>
      <c r="G14" s="25" t="s">
        <v>7</v>
      </c>
    </row>
    <row r="15" spans="2:7" ht="15.75">
      <c r="B15" s="13" t="s">
        <v>77</v>
      </c>
      <c r="C15" s="96">
        <v>723180</v>
      </c>
      <c r="D15" s="96">
        <v>631257</v>
      </c>
      <c r="E15" s="96">
        <v>806000</v>
      </c>
      <c r="F15" s="96">
        <v>1545050</v>
      </c>
      <c r="G15" s="25" t="s">
        <v>8</v>
      </c>
    </row>
    <row r="16" spans="2:7" ht="15.75">
      <c r="B16" s="13" t="s">
        <v>9</v>
      </c>
      <c r="C16" s="95">
        <v>10703462</v>
      </c>
      <c r="D16" s="95">
        <v>8203189</v>
      </c>
      <c r="E16" s="95">
        <v>7340574</v>
      </c>
      <c r="F16" s="95">
        <v>11714191</v>
      </c>
      <c r="G16" s="25" t="s">
        <v>10</v>
      </c>
    </row>
    <row r="17" spans="2:7" ht="15.75">
      <c r="B17" s="26" t="s">
        <v>78</v>
      </c>
      <c r="C17" s="95">
        <v>443</v>
      </c>
      <c r="D17" s="95">
        <v>363</v>
      </c>
      <c r="E17" s="95">
        <v>510</v>
      </c>
      <c r="F17" s="95">
        <v>606</v>
      </c>
      <c r="G17" s="25" t="s">
        <v>79</v>
      </c>
    </row>
    <row r="18" spans="2:7" ht="15.75">
      <c r="B18" s="26" t="s">
        <v>11</v>
      </c>
      <c r="C18" s="95">
        <v>25305352</v>
      </c>
      <c r="D18" s="95">
        <v>27630543</v>
      </c>
      <c r="E18" s="95">
        <v>23513526</v>
      </c>
      <c r="F18" s="95">
        <v>29569990</v>
      </c>
      <c r="G18" s="25" t="s">
        <v>12</v>
      </c>
    </row>
    <row r="19" spans="2:7" ht="15.75">
      <c r="B19" s="26" t="s">
        <v>13</v>
      </c>
      <c r="C19" s="95">
        <v>986053</v>
      </c>
      <c r="D19" s="95">
        <v>800032</v>
      </c>
      <c r="E19" s="95">
        <v>638310</v>
      </c>
      <c r="F19" s="95">
        <v>684703</v>
      </c>
      <c r="G19" s="25" t="s">
        <v>14</v>
      </c>
    </row>
    <row r="20" spans="2:7" ht="15.75">
      <c r="B20" s="13" t="s">
        <v>15</v>
      </c>
      <c r="C20" s="95">
        <v>51604528</v>
      </c>
      <c r="D20" s="95">
        <v>56199006</v>
      </c>
      <c r="E20" s="95">
        <v>49604586</v>
      </c>
      <c r="F20" s="95">
        <v>76673424</v>
      </c>
      <c r="G20" s="25" t="s">
        <v>16</v>
      </c>
    </row>
    <row r="21" spans="2:7" ht="15.75">
      <c r="B21" s="13" t="s">
        <v>80</v>
      </c>
      <c r="C21" s="95">
        <v>282168</v>
      </c>
      <c r="D21" s="95">
        <v>282168</v>
      </c>
      <c r="E21" s="95">
        <v>282168</v>
      </c>
      <c r="F21" s="95">
        <v>488231</v>
      </c>
      <c r="G21" s="25" t="s">
        <v>17</v>
      </c>
    </row>
    <row r="22" spans="2:7" ht="15.75">
      <c r="B22" s="13" t="s">
        <v>18</v>
      </c>
      <c r="C22" s="95">
        <v>29040963</v>
      </c>
      <c r="D22" s="95">
        <v>27835477</v>
      </c>
      <c r="E22" s="95">
        <v>29716174</v>
      </c>
      <c r="F22" s="95">
        <v>44399072</v>
      </c>
      <c r="G22" s="25" t="s">
        <v>81</v>
      </c>
    </row>
    <row r="23" spans="2:7" ht="15.75">
      <c r="B23" s="13" t="s">
        <v>19</v>
      </c>
      <c r="C23" s="96">
        <v>996365</v>
      </c>
      <c r="D23" s="96">
        <v>0</v>
      </c>
      <c r="E23" s="96">
        <v>0</v>
      </c>
      <c r="F23" s="96">
        <v>0</v>
      </c>
      <c r="G23" s="25" t="s">
        <v>20</v>
      </c>
    </row>
    <row r="24" spans="2:7" ht="15.75">
      <c r="B24" s="13" t="s">
        <v>21</v>
      </c>
      <c r="C24" s="96">
        <v>0</v>
      </c>
      <c r="D24" s="96">
        <v>1821495</v>
      </c>
      <c r="E24" s="96">
        <v>0</v>
      </c>
      <c r="F24" s="95">
        <v>0</v>
      </c>
      <c r="G24" s="25" t="s">
        <v>22</v>
      </c>
    </row>
    <row r="25" spans="2:7" ht="15.75">
      <c r="B25" s="13" t="s">
        <v>23</v>
      </c>
      <c r="C25" s="95">
        <v>30037328</v>
      </c>
      <c r="D25" s="95">
        <v>29656972</v>
      </c>
      <c r="E25" s="95">
        <v>29716174</v>
      </c>
      <c r="F25" s="95">
        <v>44399072</v>
      </c>
      <c r="G25" s="25" t="s">
        <v>82</v>
      </c>
    </row>
    <row r="26" spans="2:7" ht="15.75">
      <c r="B26" s="13" t="s">
        <v>83</v>
      </c>
      <c r="C26" s="95">
        <v>2616903</v>
      </c>
      <c r="D26" s="95">
        <v>3134567</v>
      </c>
      <c r="E26" s="95">
        <v>2868468</v>
      </c>
      <c r="F26" s="95">
        <v>2928834</v>
      </c>
      <c r="G26" s="25" t="s">
        <v>84</v>
      </c>
    </row>
    <row r="27" spans="2:7" ht="15.75">
      <c r="B27" s="27" t="s">
        <v>24</v>
      </c>
      <c r="C27" s="97">
        <v>84540927</v>
      </c>
      <c r="D27" s="97">
        <v>89272713</v>
      </c>
      <c r="E27" s="97">
        <v>82471396</v>
      </c>
      <c r="F27" s="97">
        <v>124489561</v>
      </c>
      <c r="G27" s="28" t="s">
        <v>85</v>
      </c>
    </row>
    <row r="28" spans="2:7" ht="15.75">
      <c r="B28" s="4"/>
      <c r="C28" s="84"/>
      <c r="D28" s="84"/>
      <c r="E28" s="85"/>
      <c r="F28" s="85"/>
      <c r="G28" s="6"/>
    </row>
    <row r="29" spans="2:7" ht="15.75">
      <c r="B29" s="4"/>
      <c r="C29" s="84"/>
      <c r="D29" s="84"/>
      <c r="E29" s="85"/>
      <c r="F29" s="85"/>
      <c r="G29" s="6"/>
    </row>
    <row r="30" spans="2:7" ht="18.75">
      <c r="B30" s="30" t="s">
        <v>86</v>
      </c>
      <c r="C30" s="86"/>
      <c r="D30" s="86"/>
      <c r="E30" s="87"/>
      <c r="F30" s="87"/>
      <c r="G30" s="32" t="s">
        <v>87</v>
      </c>
    </row>
    <row r="31" spans="2:7" ht="18.75">
      <c r="B31" s="7" t="s">
        <v>88</v>
      </c>
      <c r="C31" s="88"/>
      <c r="D31" s="88"/>
      <c r="E31" s="87"/>
      <c r="F31" s="87"/>
      <c r="G31" s="24" t="s">
        <v>89</v>
      </c>
    </row>
    <row r="32" spans="2:7" ht="15.75">
      <c r="B32" s="10" t="s">
        <v>90</v>
      </c>
      <c r="C32" s="11">
        <v>12259275</v>
      </c>
      <c r="D32" s="11">
        <v>13434068</v>
      </c>
      <c r="E32" s="11">
        <v>9627263</v>
      </c>
      <c r="F32" s="11">
        <v>15911636</v>
      </c>
      <c r="G32" s="33" t="s">
        <v>91</v>
      </c>
    </row>
    <row r="33" spans="2:7" ht="15.75">
      <c r="B33" s="13" t="s">
        <v>25</v>
      </c>
      <c r="C33" s="14">
        <v>0</v>
      </c>
      <c r="D33" s="14">
        <v>0</v>
      </c>
      <c r="E33" s="14">
        <v>4256597</v>
      </c>
      <c r="F33" s="14">
        <v>9933437</v>
      </c>
      <c r="G33" s="25" t="s">
        <v>92</v>
      </c>
    </row>
    <row r="34" spans="2:7" ht="15.75">
      <c r="B34" s="13" t="s">
        <v>26</v>
      </c>
      <c r="C34" s="14">
        <v>12390286</v>
      </c>
      <c r="D34" s="14">
        <v>7874303</v>
      </c>
      <c r="E34" s="14">
        <v>403140</v>
      </c>
      <c r="F34" s="14">
        <v>8418170</v>
      </c>
      <c r="G34" s="25" t="s">
        <v>27</v>
      </c>
    </row>
    <row r="35" spans="2:7" ht="15.75">
      <c r="B35" s="13" t="s">
        <v>28</v>
      </c>
      <c r="C35" s="14">
        <v>707572</v>
      </c>
      <c r="D35" s="14">
        <v>0</v>
      </c>
      <c r="E35" s="14">
        <v>0</v>
      </c>
      <c r="F35" s="14">
        <v>0</v>
      </c>
      <c r="G35" s="25" t="s">
        <v>93</v>
      </c>
    </row>
    <row r="36" spans="2:7" ht="15.75">
      <c r="B36" s="13" t="s">
        <v>94</v>
      </c>
      <c r="C36" s="14">
        <v>27225263</v>
      </c>
      <c r="D36" s="14">
        <v>22742910</v>
      </c>
      <c r="E36" s="14">
        <v>15586542</v>
      </c>
      <c r="F36" s="14">
        <v>37017603</v>
      </c>
      <c r="G36" s="25" t="s">
        <v>95</v>
      </c>
    </row>
    <row r="37" spans="2:7" ht="15.75">
      <c r="B37" s="13" t="s">
        <v>96</v>
      </c>
      <c r="C37" s="83">
        <v>4351193</v>
      </c>
      <c r="D37" s="83">
        <v>2704689</v>
      </c>
      <c r="E37" s="83">
        <v>2554537</v>
      </c>
      <c r="F37" s="83">
        <v>41643595</v>
      </c>
      <c r="G37" s="25" t="s">
        <v>97</v>
      </c>
    </row>
    <row r="38" spans="2:7" ht="15.75">
      <c r="B38" s="13" t="s">
        <v>30</v>
      </c>
      <c r="C38" s="14">
        <v>0</v>
      </c>
      <c r="D38" s="14">
        <v>0</v>
      </c>
      <c r="E38" s="14">
        <v>0</v>
      </c>
      <c r="F38" s="14">
        <v>0</v>
      </c>
      <c r="G38" s="25" t="s">
        <v>98</v>
      </c>
    </row>
    <row r="39" spans="2:7" ht="15.75">
      <c r="B39" s="13" t="s">
        <v>99</v>
      </c>
      <c r="C39" s="14">
        <v>38765</v>
      </c>
      <c r="D39" s="14">
        <v>618765</v>
      </c>
      <c r="E39" s="14">
        <v>0</v>
      </c>
      <c r="F39" s="14">
        <v>1803035</v>
      </c>
      <c r="G39" s="25" t="s">
        <v>100</v>
      </c>
    </row>
    <row r="40" spans="2:7" ht="15.75">
      <c r="B40" s="27" t="s">
        <v>101</v>
      </c>
      <c r="C40" s="17">
        <v>31615221</v>
      </c>
      <c r="D40" s="17">
        <v>26066364</v>
      </c>
      <c r="E40" s="17">
        <v>18141079</v>
      </c>
      <c r="F40" s="17">
        <v>80464233</v>
      </c>
      <c r="G40" s="28" t="s">
        <v>29</v>
      </c>
    </row>
    <row r="41" spans="2:7" ht="15.75">
      <c r="B41" s="34"/>
      <c r="C41" s="89"/>
      <c r="D41" s="89"/>
      <c r="E41" s="90"/>
      <c r="F41" s="90"/>
      <c r="G41" s="36"/>
    </row>
    <row r="42" spans="2:7" ht="18.75">
      <c r="B42" s="7" t="s">
        <v>102</v>
      </c>
      <c r="C42" s="88"/>
      <c r="D42" s="88"/>
      <c r="E42" s="87"/>
      <c r="F42" s="87"/>
      <c r="G42" s="24" t="s">
        <v>103</v>
      </c>
    </row>
    <row r="43" spans="2:7" ht="15.75">
      <c r="B43" s="10" t="s">
        <v>31</v>
      </c>
      <c r="C43" s="11">
        <v>60299747</v>
      </c>
      <c r="D43" s="11">
        <v>65299747</v>
      </c>
      <c r="E43" s="11">
        <v>65299747</v>
      </c>
      <c r="F43" s="11">
        <v>104188957</v>
      </c>
      <c r="G43" s="33" t="s">
        <v>32</v>
      </c>
    </row>
    <row r="44" spans="2:7" ht="15.75">
      <c r="B44" s="13" t="s">
        <v>33</v>
      </c>
      <c r="C44" s="14">
        <v>60299747</v>
      </c>
      <c r="D44" s="14">
        <v>65299747</v>
      </c>
      <c r="E44" s="14">
        <v>65299747</v>
      </c>
      <c r="F44" s="14">
        <v>104188957</v>
      </c>
      <c r="G44" s="25" t="s">
        <v>34</v>
      </c>
    </row>
    <row r="45" spans="2:7" ht="15.75">
      <c r="B45" s="13" t="s">
        <v>104</v>
      </c>
      <c r="C45" s="14">
        <v>60299747</v>
      </c>
      <c r="D45" s="14">
        <v>65299747</v>
      </c>
      <c r="E45" s="14">
        <v>65299747</v>
      </c>
      <c r="F45" s="14">
        <v>104188957</v>
      </c>
      <c r="G45" s="25" t="s">
        <v>35</v>
      </c>
    </row>
    <row r="46" spans="2:7" ht="15.75">
      <c r="B46" s="13" t="s">
        <v>36</v>
      </c>
      <c r="C46" s="14">
        <v>3397526</v>
      </c>
      <c r="D46" s="14">
        <v>3686492</v>
      </c>
      <c r="E46" s="14">
        <v>3574489</v>
      </c>
      <c r="F46" s="14">
        <v>6935894</v>
      </c>
      <c r="G46" s="25" t="s">
        <v>105</v>
      </c>
    </row>
    <row r="47" spans="2:7" ht="15.75">
      <c r="B47" s="13" t="s">
        <v>37</v>
      </c>
      <c r="C47" s="14">
        <v>14418</v>
      </c>
      <c r="D47" s="14">
        <v>14418</v>
      </c>
      <c r="E47" s="14">
        <v>14418</v>
      </c>
      <c r="F47" s="14">
        <v>770863</v>
      </c>
      <c r="G47" s="25" t="s">
        <v>106</v>
      </c>
    </row>
    <row r="48" spans="2:7" ht="15.75">
      <c r="B48" s="13" t="s">
        <v>38</v>
      </c>
      <c r="C48" s="83">
        <v>0</v>
      </c>
      <c r="D48" s="83">
        <v>0</v>
      </c>
      <c r="E48" s="83">
        <v>0</v>
      </c>
      <c r="F48" s="83">
        <v>0</v>
      </c>
      <c r="G48" s="25" t="s">
        <v>39</v>
      </c>
    </row>
    <row r="49" spans="2:7" ht="15.75">
      <c r="B49" s="13" t="s">
        <v>107</v>
      </c>
      <c r="C49" s="14">
        <v>0</v>
      </c>
      <c r="D49" s="14">
        <v>0</v>
      </c>
      <c r="E49" s="14">
        <v>0</v>
      </c>
      <c r="F49" s="14">
        <v>0</v>
      </c>
      <c r="G49" s="25" t="s">
        <v>108</v>
      </c>
    </row>
    <row r="50" spans="2:7" ht="15.75">
      <c r="B50" s="13" t="s">
        <v>40</v>
      </c>
      <c r="C50" s="14">
        <v>0</v>
      </c>
      <c r="D50" s="14">
        <v>0</v>
      </c>
      <c r="E50" s="14">
        <v>0</v>
      </c>
      <c r="F50" s="14">
        <v>0</v>
      </c>
      <c r="G50" s="25" t="s">
        <v>41</v>
      </c>
    </row>
    <row r="51" spans="2:7" ht="15.75">
      <c r="B51" s="13" t="s">
        <v>42</v>
      </c>
      <c r="C51" s="91">
        <v>0</v>
      </c>
      <c r="D51" s="91">
        <v>0</v>
      </c>
      <c r="E51" s="91">
        <v>0</v>
      </c>
      <c r="F51" s="91">
        <v>0</v>
      </c>
      <c r="G51" s="25" t="s">
        <v>43</v>
      </c>
    </row>
    <row r="52" spans="2:7" ht="15.75">
      <c r="B52" s="13" t="s">
        <v>316</v>
      </c>
      <c r="C52" s="14">
        <v>0</v>
      </c>
      <c r="D52" s="14">
        <v>1200000</v>
      </c>
      <c r="E52" s="14">
        <v>0</v>
      </c>
      <c r="F52" s="14">
        <v>800000</v>
      </c>
      <c r="G52" s="25" t="s">
        <v>319</v>
      </c>
    </row>
    <row r="53" spans="2:7" ht="15.75">
      <c r="B53" s="13" t="s">
        <v>317</v>
      </c>
      <c r="C53" s="14">
        <v>0</v>
      </c>
      <c r="D53" s="14">
        <v>0</v>
      </c>
      <c r="E53" s="14">
        <v>0</v>
      </c>
      <c r="F53" s="14">
        <v>0</v>
      </c>
      <c r="G53" s="25" t="s">
        <v>320</v>
      </c>
    </row>
    <row r="54" spans="2:7" ht="15.75">
      <c r="B54" s="13" t="s">
        <v>48</v>
      </c>
      <c r="C54" s="14">
        <v>-20768</v>
      </c>
      <c r="D54" s="14">
        <v>-20768</v>
      </c>
      <c r="E54" s="14">
        <v>-20768</v>
      </c>
      <c r="F54" s="14">
        <v>-20768</v>
      </c>
      <c r="G54" s="25" t="s">
        <v>321</v>
      </c>
    </row>
    <row r="55" spans="2:7" ht="15.75">
      <c r="B55" s="13" t="s">
        <v>49</v>
      </c>
      <c r="C55" s="14">
        <v>-10765217</v>
      </c>
      <c r="D55" s="14">
        <v>-6973540</v>
      </c>
      <c r="E55" s="14">
        <v>-4537569</v>
      </c>
      <c r="F55" s="14">
        <v>-68649618</v>
      </c>
      <c r="G55" s="25" t="s">
        <v>110</v>
      </c>
    </row>
    <row r="56" spans="2:7" ht="15.75">
      <c r="B56" s="13" t="s">
        <v>50</v>
      </c>
      <c r="C56" s="14">
        <v>52925706</v>
      </c>
      <c r="D56" s="14">
        <v>63206349</v>
      </c>
      <c r="E56" s="14">
        <v>64330317</v>
      </c>
      <c r="F56" s="14">
        <v>44025328</v>
      </c>
      <c r="G56" s="25" t="s">
        <v>51</v>
      </c>
    </row>
    <row r="57" spans="2:7" ht="15.75">
      <c r="B57" s="37" t="s">
        <v>318</v>
      </c>
      <c r="C57" s="83">
        <v>0</v>
      </c>
      <c r="D57" s="83">
        <v>0</v>
      </c>
      <c r="E57" s="83">
        <v>0</v>
      </c>
      <c r="F57" s="83">
        <v>0</v>
      </c>
      <c r="G57" s="38" t="s">
        <v>322</v>
      </c>
    </row>
    <row r="58" spans="2:7" ht="15.75">
      <c r="B58" s="16" t="s">
        <v>111</v>
      </c>
      <c r="C58" s="17">
        <v>84540927</v>
      </c>
      <c r="D58" s="17">
        <v>89272713</v>
      </c>
      <c r="E58" s="17">
        <v>82471396</v>
      </c>
      <c r="F58" s="17">
        <v>124489561</v>
      </c>
      <c r="G58" s="39" t="s">
        <v>54</v>
      </c>
    </row>
    <row r="59" spans="2:7" ht="15.75">
      <c r="B59" s="19"/>
      <c r="C59" s="92"/>
      <c r="D59" s="92"/>
      <c r="E59" s="85"/>
      <c r="F59" s="85"/>
      <c r="G59" s="22"/>
    </row>
    <row r="60" spans="2:7" ht="15.75">
      <c r="B60" s="19"/>
      <c r="C60" s="92"/>
      <c r="D60" s="92"/>
      <c r="E60" s="85"/>
      <c r="F60" s="85"/>
      <c r="G60" s="22"/>
    </row>
    <row r="61" spans="2:7" ht="18.75">
      <c r="B61" s="7" t="s">
        <v>112</v>
      </c>
      <c r="C61" s="88"/>
      <c r="D61" s="88"/>
      <c r="E61" s="87"/>
      <c r="F61" s="87"/>
      <c r="G61" s="24" t="s">
        <v>113</v>
      </c>
    </row>
    <row r="62" spans="2:7" ht="15.75">
      <c r="B62" s="10" t="s">
        <v>299</v>
      </c>
      <c r="C62" s="11">
        <v>52021497</v>
      </c>
      <c r="D62" s="11">
        <v>48680094</v>
      </c>
      <c r="E62" s="11">
        <v>38298699</v>
      </c>
      <c r="F62" s="11">
        <v>68098015</v>
      </c>
      <c r="G62" s="33" t="s">
        <v>300</v>
      </c>
    </row>
    <row r="63" spans="2:7" ht="15.75">
      <c r="B63" s="13" t="s">
        <v>301</v>
      </c>
      <c r="C63" s="14">
        <v>51860226</v>
      </c>
      <c r="D63" s="14">
        <v>46632865</v>
      </c>
      <c r="E63" s="14">
        <v>36894015</v>
      </c>
      <c r="F63" s="14">
        <v>64603296</v>
      </c>
      <c r="G63" s="25" t="s">
        <v>302</v>
      </c>
    </row>
    <row r="64" spans="2:7" ht="15.75">
      <c r="B64" s="13" t="s">
        <v>55</v>
      </c>
      <c r="C64" s="14">
        <v>161271</v>
      </c>
      <c r="D64" s="14">
        <v>2047229</v>
      </c>
      <c r="E64" s="14">
        <v>1404684</v>
      </c>
      <c r="F64" s="14">
        <v>3494719</v>
      </c>
      <c r="G64" s="25" t="s">
        <v>118</v>
      </c>
    </row>
    <row r="65" spans="2:7" ht="15.75">
      <c r="B65" s="13" t="s">
        <v>303</v>
      </c>
      <c r="C65" s="14">
        <v>1327838</v>
      </c>
      <c r="D65" s="14">
        <v>1279917</v>
      </c>
      <c r="E65" s="14">
        <v>1246735</v>
      </c>
      <c r="F65" s="14">
        <v>2443824</v>
      </c>
      <c r="G65" s="25" t="s">
        <v>120</v>
      </c>
    </row>
    <row r="66" spans="2:7" ht="15.75">
      <c r="B66" s="13" t="s">
        <v>304</v>
      </c>
      <c r="C66" s="14">
        <v>740319</v>
      </c>
      <c r="D66" s="14">
        <v>761953</v>
      </c>
      <c r="E66" s="14">
        <v>659661</v>
      </c>
      <c r="F66" s="14">
        <v>1110277</v>
      </c>
      <c r="G66" s="25" t="s">
        <v>252</v>
      </c>
    </row>
    <row r="67" spans="2:7" ht="15.75">
      <c r="B67" s="13" t="s">
        <v>305</v>
      </c>
      <c r="C67" s="83">
        <v>2186554</v>
      </c>
      <c r="D67" s="83">
        <v>2107065</v>
      </c>
      <c r="E67" s="83">
        <v>2260670</v>
      </c>
      <c r="F67" s="83">
        <v>3610150</v>
      </c>
      <c r="G67" s="25" t="s">
        <v>124</v>
      </c>
    </row>
    <row r="68" spans="2:7" ht="15.75">
      <c r="B68" s="13" t="s">
        <v>125</v>
      </c>
      <c r="C68" s="14">
        <v>424190</v>
      </c>
      <c r="D68" s="14">
        <v>256427</v>
      </c>
      <c r="E68" s="14">
        <v>218844</v>
      </c>
      <c r="F68" s="14">
        <v>3051172</v>
      </c>
      <c r="G68" s="25" t="s">
        <v>126</v>
      </c>
    </row>
    <row r="69" spans="2:7" ht="15.75">
      <c r="B69" s="13" t="s">
        <v>127</v>
      </c>
      <c r="C69" s="14">
        <v>-2331076</v>
      </c>
      <c r="D69" s="14">
        <v>-251068</v>
      </c>
      <c r="E69" s="14">
        <v>-720556</v>
      </c>
      <c r="F69" s="14">
        <v>-3110554</v>
      </c>
      <c r="G69" s="25" t="s">
        <v>128</v>
      </c>
    </row>
    <row r="70" spans="2:7" ht="15.75">
      <c r="B70" s="13" t="s">
        <v>129</v>
      </c>
      <c r="C70" s="91">
        <v>192631</v>
      </c>
      <c r="D70" s="91">
        <v>284162</v>
      </c>
      <c r="E70" s="91">
        <v>211810</v>
      </c>
      <c r="F70" s="91">
        <v>319484</v>
      </c>
      <c r="G70" s="25" t="s">
        <v>130</v>
      </c>
    </row>
    <row r="71" spans="2:7" ht="15.75">
      <c r="B71" s="13" t="s">
        <v>131</v>
      </c>
      <c r="C71" s="14">
        <v>0</v>
      </c>
      <c r="D71" s="14">
        <v>0</v>
      </c>
      <c r="E71" s="14">
        <v>107314</v>
      </c>
      <c r="F71" s="14">
        <v>10226592</v>
      </c>
      <c r="G71" s="25" t="s">
        <v>132</v>
      </c>
    </row>
    <row r="72" spans="2:7" ht="15.75">
      <c r="B72" s="13" t="s">
        <v>263</v>
      </c>
      <c r="C72" s="14">
        <v>-2138445</v>
      </c>
      <c r="D72" s="14">
        <v>33094</v>
      </c>
      <c r="E72" s="14">
        <v>-616060</v>
      </c>
      <c r="F72" s="14">
        <v>-13017662</v>
      </c>
      <c r="G72" s="25" t="s">
        <v>134</v>
      </c>
    </row>
    <row r="73" spans="2:7" ht="15.75">
      <c r="B73" s="13" t="s">
        <v>135</v>
      </c>
      <c r="C73" s="14">
        <v>1485360</v>
      </c>
      <c r="D73" s="14">
        <v>1101794</v>
      </c>
      <c r="E73" s="14">
        <v>1739367</v>
      </c>
      <c r="F73" s="14">
        <v>2791242</v>
      </c>
      <c r="G73" s="25" t="s">
        <v>136</v>
      </c>
    </row>
    <row r="74" spans="2:7" ht="15.75">
      <c r="B74" s="13" t="s">
        <v>56</v>
      </c>
      <c r="C74" s="14">
        <v>-3623805</v>
      </c>
      <c r="D74" s="14">
        <v>-1068700</v>
      </c>
      <c r="E74" s="14">
        <v>-2355427</v>
      </c>
      <c r="F74" s="14">
        <v>-15808904</v>
      </c>
      <c r="G74" s="25" t="s">
        <v>137</v>
      </c>
    </row>
    <row r="75" spans="2:7" ht="15.75">
      <c r="B75" s="13" t="s">
        <v>57</v>
      </c>
      <c r="C75" s="14">
        <v>0</v>
      </c>
      <c r="D75" s="14">
        <v>55268</v>
      </c>
      <c r="E75" s="14">
        <v>12790</v>
      </c>
      <c r="F75" s="14">
        <v>30790</v>
      </c>
      <c r="G75" s="25" t="s">
        <v>58</v>
      </c>
    </row>
    <row r="76" spans="2:7" ht="15.75">
      <c r="B76" s="13" t="s">
        <v>138</v>
      </c>
      <c r="C76" s="83">
        <v>0</v>
      </c>
      <c r="D76" s="83">
        <v>0</v>
      </c>
      <c r="E76" s="83">
        <v>0</v>
      </c>
      <c r="F76" s="83">
        <v>0</v>
      </c>
      <c r="G76" s="25" t="s">
        <v>59</v>
      </c>
    </row>
    <row r="77" spans="2:7" ht="15.75">
      <c r="B77" s="13" t="s">
        <v>139</v>
      </c>
      <c r="C77" s="91">
        <v>0</v>
      </c>
      <c r="D77" s="91">
        <v>0</v>
      </c>
      <c r="E77" s="91">
        <v>0</v>
      </c>
      <c r="F77" s="91">
        <v>0</v>
      </c>
      <c r="G77" s="25" t="s">
        <v>60</v>
      </c>
    </row>
    <row r="78" spans="2:7" ht="15.75">
      <c r="B78" s="13" t="s">
        <v>140</v>
      </c>
      <c r="C78" s="14">
        <v>0</v>
      </c>
      <c r="D78" s="14">
        <v>0</v>
      </c>
      <c r="E78" s="14">
        <v>0</v>
      </c>
      <c r="F78" s="14">
        <v>0</v>
      </c>
      <c r="G78" s="25" t="s">
        <v>141</v>
      </c>
    </row>
    <row r="79" spans="2:7" ht="15.75">
      <c r="B79" s="13" t="s">
        <v>61</v>
      </c>
      <c r="C79" s="14">
        <v>-3623805</v>
      </c>
      <c r="D79" s="14">
        <v>-1123968</v>
      </c>
      <c r="E79" s="14">
        <v>-2368217</v>
      </c>
      <c r="F79" s="14">
        <v>-15839694</v>
      </c>
      <c r="G79" s="25" t="s">
        <v>62</v>
      </c>
    </row>
    <row r="80" spans="2:7" ht="15.75">
      <c r="B80" s="13" t="s">
        <v>318</v>
      </c>
      <c r="C80" s="14">
        <v>0</v>
      </c>
      <c r="D80" s="14">
        <v>0</v>
      </c>
      <c r="E80" s="14">
        <v>0</v>
      </c>
      <c r="F80" s="14">
        <v>0</v>
      </c>
      <c r="G80" s="25" t="s">
        <v>322</v>
      </c>
    </row>
    <row r="81" spans="2:7" ht="15.75">
      <c r="B81" s="16" t="s">
        <v>63</v>
      </c>
      <c r="C81" s="17">
        <v>-3623805</v>
      </c>
      <c r="D81" s="17">
        <v>-1123968</v>
      </c>
      <c r="E81" s="17">
        <v>-2368217</v>
      </c>
      <c r="F81" s="17">
        <v>-15839694</v>
      </c>
      <c r="G81" s="39" t="s">
        <v>142</v>
      </c>
    </row>
    <row r="82" spans="2:7" ht="15.75">
      <c r="B82" s="19"/>
      <c r="C82" s="92"/>
      <c r="D82" s="92"/>
      <c r="E82" s="85"/>
      <c r="F82" s="85"/>
      <c r="G82" s="22"/>
    </row>
    <row r="83" spans="2:7" ht="15.75">
      <c r="B83" s="19"/>
      <c r="C83" s="92"/>
      <c r="D83" s="92"/>
      <c r="E83" s="85"/>
      <c r="F83" s="85"/>
      <c r="G83" s="22"/>
    </row>
    <row r="84" spans="2:7" ht="18.75">
      <c r="B84" s="7" t="s">
        <v>143</v>
      </c>
      <c r="C84" s="88"/>
      <c r="D84" s="88"/>
      <c r="E84" s="87"/>
      <c r="F84" s="87"/>
      <c r="G84" s="24" t="s">
        <v>144</v>
      </c>
    </row>
    <row r="85" spans="2:7" ht="15.75">
      <c r="B85" s="10" t="s">
        <v>145</v>
      </c>
      <c r="C85" s="11">
        <v>8216814</v>
      </c>
      <c r="D85" s="11">
        <v>8025291</v>
      </c>
      <c r="E85" s="11">
        <v>7013001</v>
      </c>
      <c r="F85" s="11">
        <v>9829294</v>
      </c>
      <c r="G85" s="98" t="s">
        <v>64</v>
      </c>
    </row>
    <row r="86" spans="2:7" ht="15.75">
      <c r="B86" s="13" t="s">
        <v>146</v>
      </c>
      <c r="C86" s="14">
        <v>-3948055</v>
      </c>
      <c r="D86" s="14">
        <v>-2805534</v>
      </c>
      <c r="E86" s="14">
        <v>11989026</v>
      </c>
      <c r="F86" s="14">
        <v>-1662435</v>
      </c>
      <c r="G86" s="99" t="s">
        <v>147</v>
      </c>
    </row>
    <row r="87" spans="2:7" ht="15.75">
      <c r="B87" s="13" t="s">
        <v>148</v>
      </c>
      <c r="C87" s="14">
        <v>-3115145</v>
      </c>
      <c r="D87" s="14">
        <v>-1496096</v>
      </c>
      <c r="E87" s="14">
        <v>-249291</v>
      </c>
      <c r="F87" s="14">
        <v>147605</v>
      </c>
      <c r="G87" s="99" t="s">
        <v>149</v>
      </c>
    </row>
    <row r="88" spans="2:7" ht="15.75">
      <c r="B88" s="13" t="s">
        <v>150</v>
      </c>
      <c r="C88" s="14">
        <v>1022455</v>
      </c>
      <c r="D88" s="14">
        <v>4493153</v>
      </c>
      <c r="E88" s="14">
        <v>-10727445</v>
      </c>
      <c r="F88" s="14">
        <v>-636877</v>
      </c>
      <c r="G88" s="99" t="s">
        <v>151</v>
      </c>
    </row>
    <row r="89" spans="2:7" ht="15.75">
      <c r="B89" s="27" t="s">
        <v>152</v>
      </c>
      <c r="C89" s="17">
        <v>2176069</v>
      </c>
      <c r="D89" s="17">
        <v>8216814</v>
      </c>
      <c r="E89" s="17">
        <v>8025291</v>
      </c>
      <c r="F89" s="17">
        <v>7677587</v>
      </c>
      <c r="G89" s="100" t="s">
        <v>153</v>
      </c>
    </row>
    <row r="90" spans="2:7" ht="15.75">
      <c r="B90" s="19"/>
      <c r="C90" s="19"/>
      <c r="D90" s="19"/>
      <c r="E90" s="20"/>
      <c r="F90" s="20"/>
      <c r="G90" s="22"/>
    </row>
    <row r="91" spans="2:7" ht="15.75">
      <c r="B91" s="19"/>
      <c r="C91" s="19"/>
      <c r="D91" s="19"/>
      <c r="E91" s="5"/>
      <c r="F91" s="5"/>
      <c r="G91" s="22"/>
    </row>
    <row r="92" spans="2:7" ht="18.75">
      <c r="B92" s="7" t="s">
        <v>154</v>
      </c>
      <c r="C92" s="7"/>
      <c r="D92" s="7"/>
      <c r="E92" s="23"/>
      <c r="F92" s="23"/>
      <c r="G92" s="9" t="s">
        <v>155</v>
      </c>
    </row>
    <row r="93" spans="2:7" ht="15.75">
      <c r="B93" s="10" t="s">
        <v>156</v>
      </c>
      <c r="C93" s="40">
        <f>+C6*100/C8</f>
        <v>56.772331067989391</v>
      </c>
      <c r="D93" s="40">
        <v>55.031421484680486</v>
      </c>
      <c r="E93" s="40">
        <v>93.098464837849988</v>
      </c>
      <c r="F93" s="40">
        <v>44.046597951834762</v>
      </c>
      <c r="G93" s="12" t="s">
        <v>157</v>
      </c>
    </row>
    <row r="94" spans="2:7" ht="15.75">
      <c r="B94" s="13" t="s">
        <v>158</v>
      </c>
      <c r="C94" s="41">
        <f>+C81/C8</f>
        <v>-6.0096520802981147E-2</v>
      </c>
      <c r="D94" s="41">
        <v>-1.7212440348352346E-2</v>
      </c>
      <c r="E94" s="41">
        <v>-3.626686333103251E-2</v>
      </c>
      <c r="F94" s="41">
        <v>-0.15202853024049373</v>
      </c>
      <c r="G94" s="15" t="s">
        <v>159</v>
      </c>
    </row>
    <row r="95" spans="2:7" ht="15.75">
      <c r="B95" s="13" t="s">
        <v>160</v>
      </c>
      <c r="C95" s="41">
        <f>+C52/C8</f>
        <v>0</v>
      </c>
      <c r="D95" s="41">
        <v>1.8376794017287694E-2</v>
      </c>
      <c r="E95" s="41">
        <v>0</v>
      </c>
      <c r="F95" s="41">
        <v>7.6783569298999703E-3</v>
      </c>
      <c r="G95" s="15" t="s">
        <v>161</v>
      </c>
    </row>
    <row r="96" spans="2:7" ht="15.75">
      <c r="B96" s="13" t="s">
        <v>162</v>
      </c>
      <c r="C96" s="41">
        <f>+C56/C8</f>
        <v>0.87771024976273948</v>
      </c>
      <c r="D96" s="41">
        <v>0.9679417134648316</v>
      </c>
      <c r="E96" s="41">
        <v>0.98515415381318394</v>
      </c>
      <c r="F96" s="41">
        <v>0.42255272792489901</v>
      </c>
      <c r="G96" s="15" t="s">
        <v>163</v>
      </c>
    </row>
    <row r="97" spans="2:7" ht="15.75">
      <c r="B97" s="13" t="s">
        <v>164</v>
      </c>
      <c r="C97" s="41">
        <f>+C9/C81</f>
        <v>-4.805982755694636</v>
      </c>
      <c r="D97" s="41">
        <v>-21.166015491544243</v>
      </c>
      <c r="E97" s="41">
        <v>-10.81654216653288</v>
      </c>
      <c r="F97" s="41">
        <v>-2.1929828606537476</v>
      </c>
      <c r="G97" s="15" t="s">
        <v>165</v>
      </c>
    </row>
    <row r="98" spans="2:7" ht="15.75">
      <c r="B98" s="13" t="s">
        <v>166</v>
      </c>
      <c r="C98" s="41">
        <f>+C52*100/C9</f>
        <v>0</v>
      </c>
      <c r="D98" s="41">
        <v>5.0441522846220428</v>
      </c>
      <c r="E98" s="41">
        <v>0</v>
      </c>
      <c r="F98" s="41">
        <v>2.3030743694271765</v>
      </c>
      <c r="G98" s="15" t="s">
        <v>167</v>
      </c>
    </row>
    <row r="99" spans="2:7" ht="15.75">
      <c r="B99" s="13" t="s">
        <v>168</v>
      </c>
      <c r="C99" s="41">
        <f>+C52*100/C81</f>
        <v>0</v>
      </c>
      <c r="D99" s="41">
        <v>-106.76460539801845</v>
      </c>
      <c r="E99" s="41">
        <v>0</v>
      </c>
      <c r="F99" s="41">
        <v>-5.0506026189647351</v>
      </c>
      <c r="G99" s="15" t="s">
        <v>169</v>
      </c>
    </row>
    <row r="100" spans="2:7" ht="15.75">
      <c r="B100" s="16" t="s">
        <v>170</v>
      </c>
      <c r="C100" s="42">
        <f>+C9/C56</f>
        <v>0.32906399661442398</v>
      </c>
      <c r="D100" s="42">
        <v>0.37638503847137256</v>
      </c>
      <c r="E100" s="42">
        <v>0.39819357706569358</v>
      </c>
      <c r="F100" s="42">
        <v>0.78900439901322261</v>
      </c>
      <c r="G100" s="39" t="s">
        <v>171</v>
      </c>
    </row>
    <row r="101" spans="2:7" ht="15.75">
      <c r="B101" s="43"/>
      <c r="C101" s="44"/>
      <c r="D101" s="44"/>
      <c r="E101" s="44"/>
      <c r="F101" s="44"/>
      <c r="G101" s="45"/>
    </row>
    <row r="102" spans="2:7" ht="15.75">
      <c r="B102" s="46" t="s">
        <v>172</v>
      </c>
      <c r="C102" s="47">
        <f>+C64*100/C62</f>
        <v>0.31000837980498713</v>
      </c>
      <c r="D102" s="47">
        <v>4.2054746237753768</v>
      </c>
      <c r="E102" s="47">
        <v>3.6677068325480193</v>
      </c>
      <c r="F102" s="47">
        <v>5.1318955479098767</v>
      </c>
      <c r="G102" s="12" t="s">
        <v>173</v>
      </c>
    </row>
    <row r="103" spans="2:7" ht="15.75">
      <c r="B103" s="13" t="s">
        <v>174</v>
      </c>
      <c r="C103" s="48">
        <f>+C72*100/C62</f>
        <v>-4.1106948537063435</v>
      </c>
      <c r="D103" s="48">
        <v>6.7982613180656556E-2</v>
      </c>
      <c r="E103" s="48">
        <v>-1.6085663902055785</v>
      </c>
      <c r="F103" s="48">
        <v>-19.116066745851551</v>
      </c>
      <c r="G103" s="15" t="s">
        <v>175</v>
      </c>
    </row>
    <row r="104" spans="2:7" ht="15.75">
      <c r="B104" s="13" t="s">
        <v>176</v>
      </c>
      <c r="C104" s="48">
        <f>+C79*100/C62</f>
        <v>-6.9659760079568649</v>
      </c>
      <c r="D104" s="48">
        <v>-2.3088862564645005</v>
      </c>
      <c r="E104" s="48">
        <v>-6.183544250419577</v>
      </c>
      <c r="F104" s="48">
        <v>-23.26014054888384</v>
      </c>
      <c r="G104" s="15" t="s">
        <v>177</v>
      </c>
    </row>
    <row r="105" spans="2:7" ht="15.75">
      <c r="B105" s="13" t="s">
        <v>178</v>
      </c>
      <c r="C105" s="48">
        <f>C79*100/C27</f>
        <v>-4.2864505140805944</v>
      </c>
      <c r="D105" s="48">
        <v>-1.2590274925329086</v>
      </c>
      <c r="E105" s="48">
        <v>-2.8715616745471362</v>
      </c>
      <c r="F105" s="48">
        <v>-12.723712633222314</v>
      </c>
      <c r="G105" s="15" t="s">
        <v>179</v>
      </c>
    </row>
    <row r="106" spans="2:7" ht="15.75">
      <c r="B106" s="16" t="s">
        <v>180</v>
      </c>
      <c r="C106" s="49">
        <f>+C81*100/C56</f>
        <v>-6.8469658203520236</v>
      </c>
      <c r="D106" s="49">
        <v>-1.7782517386030319</v>
      </c>
      <c r="E106" s="49">
        <v>-3.6813389245384878</v>
      </c>
      <c r="F106" s="49">
        <v>-35.978593958459548</v>
      </c>
      <c r="G106" s="18" t="s">
        <v>181</v>
      </c>
    </row>
    <row r="107" spans="2:7" ht="15.75">
      <c r="B107" s="43"/>
      <c r="C107" s="50"/>
      <c r="D107" s="50"/>
      <c r="E107" s="50"/>
      <c r="F107" s="50"/>
      <c r="G107" s="51"/>
    </row>
    <row r="108" spans="2:7" ht="15.75">
      <c r="B108" s="10" t="s">
        <v>182</v>
      </c>
      <c r="C108" s="40">
        <f>+C40*100/C27</f>
        <v>37.396350054216938</v>
      </c>
      <c r="D108" s="40">
        <v>29.198579413622166</v>
      </c>
      <c r="E108" s="40">
        <v>21.996813295121136</v>
      </c>
      <c r="F108" s="40">
        <v>64.635325527415105</v>
      </c>
      <c r="G108" s="12" t="s">
        <v>183</v>
      </c>
    </row>
    <row r="109" spans="2:7" ht="15.75">
      <c r="B109" s="13" t="s">
        <v>184</v>
      </c>
      <c r="C109" s="41">
        <f>+(C56+C57)*100/C27</f>
        <v>62.603649945783062</v>
      </c>
      <c r="D109" s="41">
        <v>70.80142058637783</v>
      </c>
      <c r="E109" s="41">
        <v>78.003186704878871</v>
      </c>
      <c r="F109" s="41">
        <v>35.364674472584895</v>
      </c>
      <c r="G109" s="15" t="s">
        <v>185</v>
      </c>
    </row>
    <row r="110" spans="2:7" ht="15.75">
      <c r="B110" s="16" t="s">
        <v>186</v>
      </c>
      <c r="C110" s="42">
        <f>+C72/C73</f>
        <v>-1.4396812893843918</v>
      </c>
      <c r="D110" s="42">
        <v>3.0036467797065512E-2</v>
      </c>
      <c r="E110" s="42">
        <v>-0.35418632180557641</v>
      </c>
      <c r="F110" s="42">
        <v>-4.6637525517314513</v>
      </c>
      <c r="G110" s="18" t="s">
        <v>187</v>
      </c>
    </row>
    <row r="111" spans="2:7" ht="15.75">
      <c r="B111" s="52"/>
      <c r="C111" s="50"/>
      <c r="D111" s="50"/>
      <c r="E111" s="50"/>
      <c r="F111" s="50"/>
      <c r="G111" s="51"/>
    </row>
    <row r="112" spans="2:7" ht="15.75">
      <c r="B112" s="10" t="s">
        <v>188</v>
      </c>
      <c r="C112" s="40">
        <f>+C62/C27</f>
        <v>0.61534098153430472</v>
      </c>
      <c r="D112" s="40">
        <v>0.54529645581623576</v>
      </c>
      <c r="E112" s="40">
        <v>0.46438766478501226</v>
      </c>
      <c r="F112" s="40">
        <v>0.54701787405290958</v>
      </c>
      <c r="G112" s="33" t="s">
        <v>189</v>
      </c>
    </row>
    <row r="113" spans="2:7" ht="15.75">
      <c r="B113" s="13" t="s">
        <v>190</v>
      </c>
      <c r="C113" s="41">
        <f>+C62/C25</f>
        <v>1.7318949608300711</v>
      </c>
      <c r="D113" s="41">
        <v>1.6414384448958579</v>
      </c>
      <c r="E113" s="41">
        <v>1.288816622220613</v>
      </c>
      <c r="F113" s="41">
        <v>1.5337711337750484</v>
      </c>
      <c r="G113" s="25" t="s">
        <v>191</v>
      </c>
    </row>
    <row r="114" spans="2:7" ht="15.75">
      <c r="B114" s="16" t="s">
        <v>192</v>
      </c>
      <c r="C114" s="42">
        <f>+C62/C117</f>
        <v>2.1338418939209203</v>
      </c>
      <c r="D114" s="42">
        <v>1.4550440673054024</v>
      </c>
      <c r="E114" s="42">
        <v>1.1258348363591981</v>
      </c>
      <c r="F114" s="42">
        <v>1.7172262049498357</v>
      </c>
      <c r="G114" s="39" t="s">
        <v>193</v>
      </c>
    </row>
    <row r="115" spans="2:7" ht="15.75">
      <c r="B115" s="43"/>
      <c r="C115" s="50"/>
      <c r="D115" s="50"/>
      <c r="E115" s="50"/>
      <c r="F115" s="50"/>
      <c r="G115" s="45"/>
    </row>
    <row r="116" spans="2:7" ht="15.75">
      <c r="B116" s="10" t="s">
        <v>194</v>
      </c>
      <c r="C116" s="40">
        <f>+C20/C36</f>
        <v>1.8954648114877715</v>
      </c>
      <c r="D116" s="40">
        <v>2.471056078575697</v>
      </c>
      <c r="E116" s="40">
        <v>3.1825266951450808</v>
      </c>
      <c r="F116" s="40">
        <v>2.0712692823465635</v>
      </c>
      <c r="G116" s="33" t="s">
        <v>195</v>
      </c>
    </row>
    <row r="117" spans="2:7" ht="15.75">
      <c r="B117" s="16" t="s">
        <v>196</v>
      </c>
      <c r="C117" s="17">
        <f>+C20-C36</f>
        <v>24379265</v>
      </c>
      <c r="D117" s="17">
        <v>33456096</v>
      </c>
      <c r="E117" s="17">
        <v>34018044</v>
      </c>
      <c r="F117" s="17">
        <v>39655821</v>
      </c>
      <c r="G117" s="39" t="s">
        <v>197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industry_comps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abedibda7</dc:creator>
  <cp:lastModifiedBy>aseel</cp:lastModifiedBy>
  <dcterms:created xsi:type="dcterms:W3CDTF">2012-05-09T07:21:52Z</dcterms:created>
  <dcterms:modified xsi:type="dcterms:W3CDTF">2019-09-24T06:41:22Z</dcterms:modified>
</cp:coreProperties>
</file>