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935" windowWidth="9615" windowHeight="1017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'Sheet1'!$J$4:$AP$32</definedName>
  </definedNames>
  <calcPr fullCalcOnLoad="1"/>
</workbook>
</file>

<file path=xl/sharedStrings.xml><?xml version="1.0" encoding="utf-8"?>
<sst xmlns="http://schemas.openxmlformats.org/spreadsheetml/2006/main" count="112" uniqueCount="83">
  <si>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</si>
  <si>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</si>
  <si>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</si>
  <si>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</si>
  <si>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</si>
  <si>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</si>
  <si>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</si>
  <si>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</si>
  <si>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</si>
  <si>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</si>
  <si>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</si>
  <si>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</si>
  <si>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</si>
  <si>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</si>
  <si>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</si>
  <si>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</si>
  <si>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</si>
  <si>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</si>
  <si>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</si>
  <si>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</si>
  <si>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</si>
  <si>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</si>
  <si>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</si>
  <si>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</si>
  <si>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</si>
  <si>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</si>
  <si>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</si>
  <si>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</si>
  <si>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</si>
  <si>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</si>
  <si>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</si>
  <si>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</si>
  <si>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</si>
  <si>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</si>
  <si>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</si>
  <si>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</si>
  <si>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</si>
  <si>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</si>
  <si>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</si>
  <si>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</si>
  <si>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</si>
  <si>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</si>
  <si>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</si>
  <si>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</si>
  <si>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</si>
  <si>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</si>
  <si>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</si>
  <si>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</si>
  <si>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</si>
  <si>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</si>
  <si>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</si>
  <si>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</si>
  <si>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</si>
  <si>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</si>
  <si>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</si>
  <si>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</si>
  <si>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</si>
  <si>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</si>
  <si>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</si>
  <si>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</si>
  <si>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</si>
  <si>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</si>
  <si>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</si>
  <si>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</si>
  <si>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</si>
  <si>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</si>
  <si>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</si>
  <si>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</si>
  <si>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</si>
  <si>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</si>
  <si>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</si>
  <si>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</si>
  <si>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2020*</t>
  </si>
  <si>
    <t xml:space="preserve"> Statistical Data (Main Indicatores for ASE)</t>
  </si>
  <si>
    <t>بيانات إحصائية (أهم مؤشرات بورصة عمان)</t>
  </si>
  <si>
    <t>الرقم القياسي المرجح بالقيمة السوقية للأسهم الحرة ASE20 (نقطة)</t>
  </si>
  <si>
    <t>الرقم القياسي المرجح بالقيمة السوقية للأسهم الحرة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</si>
  <si>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</si>
  <si>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</si>
  <si>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</si>
  <si>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* Cumulative up to March</t>
  </si>
  <si>
    <t>* تراكمي حتى نهاية شهر آذار</t>
  </si>
  <si>
    <t>N.A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</si>
</sst>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  <numFmt numFmtId="215" formatCode="0.000000"/>
    <numFmt numFmtId="216" formatCode="0.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family val="0"/>
    </font>
    <font>
      <sz val="16"/>
      <color indexed="8"/>
      <name val="Sakkal Majalla"/>
      <family val="0"/>
    </font>
    <font>
      <b/>
      <sz val="16"/>
      <color indexed="8"/>
      <name val="Sakkal Majalla"/>
      <family val="0"/>
    </font>
    <font>
      <sz val="16"/>
      <name val="Sakkal Majalla"/>
      <family val="0"/>
    </font>
    <font>
      <b/>
      <sz val="16"/>
      <name val="Sakkal Majall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6"/>
      <color indexed="9"/>
      <name val="Sakkal Majalla"/>
      <family val="0"/>
    </font>
    <font>
      <b/>
      <sz val="16"/>
      <color indexed="9"/>
      <name val="Sakkal Majalla"/>
      <family val="0"/>
    </font>
    <font>
      <sz val="16"/>
      <color indexed="63"/>
      <name val="Sakkal Majalla"/>
      <family val="0"/>
    </font>
    <font>
      <b/>
      <sz val="20"/>
      <color indexed="9"/>
      <name val="Sakkal Majall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6"/>
      <color theme="0"/>
      <name val="Sakkal Majalla"/>
      <family val="0"/>
    </font>
    <font>
      <b/>
      <sz val="16"/>
      <color theme="0"/>
      <name val="Sakkal Majalla"/>
      <family val="0"/>
    </font>
    <font>
      <sz val="16"/>
      <color theme="1"/>
      <name val="Sakkal Majalla"/>
      <family val="0"/>
    </font>
    <font>
      <sz val="16"/>
      <color rgb="FF333333"/>
      <name val="Sakkal Majalla"/>
      <family val="0"/>
    </font>
    <font>
      <sz val="16"/>
      <color rgb="FFFFFFFF"/>
      <name val="Sakkal Majalla"/>
      <family val="0"/>
    </font>
    <font>
      <b/>
      <sz val="20"/>
      <color theme="0"/>
      <name val="Sakkal Majall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3" fontId="4" fillId="0" borderId="5" applyNumberFormat="0">
      <alignment horizontal="right"/>
      <protection/>
    </xf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0" fillId="27" borderId="7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vertical="center"/>
    </xf>
    <xf numFmtId="43" fontId="5" fillId="0" borderId="0" xfId="42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43" fillId="33" borderId="10" xfId="0" applyFont="1" applyFill="1" applyBorder="1" applyAlignment="1">
      <alignment/>
    </xf>
    <xf numFmtId="0" fontId="44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4" fillId="33" borderId="15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6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99" fontId="5" fillId="0" borderId="0" xfId="0" applyNumberFormat="1" applyFont="1" applyFill="1" applyAlignment="1">
      <alignment vertical="center"/>
    </xf>
    <xf numFmtId="173" fontId="5" fillId="0" borderId="21" xfId="0" applyNumberFormat="1" applyFont="1" applyFill="1" applyBorder="1" applyAlignment="1">
      <alignment horizontal="center" vertical="center"/>
    </xf>
    <xf numFmtId="172" fontId="5" fillId="34" borderId="21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172" fontId="5" fillId="6" borderId="21" xfId="0" applyNumberFormat="1" applyFont="1" applyFill="1" applyBorder="1" applyAlignment="1">
      <alignment horizontal="center" vertical="center"/>
    </xf>
    <xf numFmtId="173" fontId="5" fillId="34" borderId="21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vertical="center"/>
    </xf>
    <xf numFmtId="172" fontId="5" fillId="34" borderId="22" xfId="0" applyNumberFormat="1" applyFont="1" applyFill="1" applyBorder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173" fontId="5" fillId="34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5" fillId="6" borderId="22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vertical="center"/>
    </xf>
    <xf numFmtId="2" fontId="5" fillId="34" borderId="21" xfId="0" applyNumberFormat="1" applyFont="1" applyFill="1" applyBorder="1" applyAlignment="1">
      <alignment horizontal="center" vertical="center"/>
    </xf>
    <xf numFmtId="2" fontId="5" fillId="34" borderId="22" xfId="0" applyNumberFormat="1" applyFont="1" applyFill="1" applyBorder="1" applyAlignment="1">
      <alignment horizontal="center" vertical="center"/>
    </xf>
    <xf numFmtId="2" fontId="5" fillId="6" borderId="21" xfId="0" applyNumberFormat="1" applyFont="1" applyFill="1" applyBorder="1" applyAlignment="1">
      <alignment horizontal="center" vertical="center"/>
    </xf>
    <xf numFmtId="189" fontId="5" fillId="34" borderId="21" xfId="0" applyNumberFormat="1" applyFont="1" applyFill="1" applyBorder="1" applyAlignment="1">
      <alignment horizontal="center" vertical="center"/>
    </xf>
    <xf numFmtId="189" fontId="5" fillId="0" borderId="21" xfId="0" applyNumberFormat="1" applyFont="1" applyFill="1" applyBorder="1" applyAlignment="1">
      <alignment horizontal="center" vertical="center"/>
    </xf>
    <xf numFmtId="189" fontId="5" fillId="6" borderId="2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2" fontId="5" fillId="0" borderId="2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vertical="center"/>
    </xf>
    <xf numFmtId="173" fontId="5" fillId="6" borderId="2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172" fontId="5" fillId="0" borderId="23" xfId="0" applyNumberFormat="1" applyFont="1" applyFill="1" applyBorder="1" applyAlignment="1">
      <alignment horizontal="center" vertical="center"/>
    </xf>
    <xf numFmtId="172" fontId="5" fillId="34" borderId="23" xfId="0" applyNumberFormat="1" applyFont="1" applyFill="1" applyBorder="1" applyAlignment="1">
      <alignment horizontal="center" vertical="center"/>
    </xf>
    <xf numFmtId="186" fontId="5" fillId="34" borderId="23" xfId="0" applyNumberFormat="1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186" fontId="5" fillId="0" borderId="2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vertical="center"/>
    </xf>
    <xf numFmtId="172" fontId="5" fillId="34" borderId="19" xfId="0" applyNumberFormat="1" applyFont="1" applyFill="1" applyBorder="1" applyAlignment="1">
      <alignment horizontal="center" vertical="center"/>
    </xf>
    <xf numFmtId="172" fontId="5" fillId="0" borderId="19" xfId="0" applyNumberFormat="1" applyFont="1" applyFill="1" applyBorder="1" applyAlignment="1">
      <alignment horizontal="center" vertical="center"/>
    </xf>
    <xf numFmtId="172" fontId="5" fillId="6" borderId="19" xfId="0" applyNumberFormat="1" applyFont="1" applyFill="1" applyBorder="1" applyAlignment="1">
      <alignment horizontal="center" vertical="center"/>
    </xf>
    <xf numFmtId="173" fontId="5" fillId="34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14" fontId="6" fillId="0" borderId="0" xfId="8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 readingOrder="2"/>
    </xf>
    <xf numFmtId="0" fontId="45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197" fontId="6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16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/>
    </xf>
    <xf numFmtId="189" fontId="6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 horizontal="right" wrapText="1"/>
    </xf>
    <xf numFmtId="0" fontId="48" fillId="33" borderId="0" xfId="0" applyFont="1" applyFill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465"/>
  <sheetViews>
    <sheetView tabSelected="1" zoomScale="70" zoomScaleNormal="70" zoomScalePageLayoutView="0" workbookViewId="0" topLeftCell="J1">
      <selection activeCell="AL1" sqref="AL1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8" width="10.57421875" style="2" customWidth="1"/>
    <col min="9" max="9" width="10.57421875" style="2" hidden="1" customWidth="1"/>
    <col min="10" max="10" width="56.8515625" style="89" customWidth="1"/>
    <col min="11" max="13" width="27.140625" style="89" customWidth="1"/>
    <col min="14" max="14" width="28.8515625" style="89" hidden="1" customWidth="1"/>
    <col min="15" max="16" width="27.28125" style="89" hidden="1" customWidth="1"/>
    <col min="17" max="22" width="26.8515625" style="89" hidden="1" customWidth="1"/>
    <col min="23" max="23" width="27.28125" style="89" hidden="1" customWidth="1"/>
    <col min="24" max="25" width="27.140625" style="89" hidden="1" customWidth="1"/>
    <col min="26" max="26" width="28.421875" style="89" hidden="1" customWidth="1"/>
    <col min="27" max="27" width="26.7109375" style="89" hidden="1" customWidth="1"/>
    <col min="28" max="28" width="25.57421875" style="89" hidden="1" customWidth="1"/>
    <col min="29" max="30" width="23.140625" style="89" hidden="1" customWidth="1"/>
    <col min="31" max="31" width="19.140625" style="89" hidden="1" customWidth="1"/>
    <col min="32" max="32" width="19.57421875" style="89" hidden="1" customWidth="1"/>
    <col min="33" max="33" width="19.421875" style="89" hidden="1" customWidth="1"/>
    <col min="34" max="34" width="19.8515625" style="89" hidden="1" customWidth="1"/>
    <col min="35" max="35" width="19.7109375" style="89" hidden="1" customWidth="1"/>
    <col min="36" max="36" width="17.57421875" style="89" hidden="1" customWidth="1"/>
    <col min="37" max="37" width="17.28125" style="89" hidden="1" customWidth="1"/>
    <col min="38" max="39" width="17.28125" style="89" customWidth="1"/>
    <col min="40" max="40" width="15.57421875" style="89" customWidth="1"/>
    <col min="41" max="41" width="15.421875" style="89" customWidth="1"/>
    <col min="42" max="42" width="15.00390625" style="89" customWidth="1"/>
    <col min="43" max="43" width="63.28125" style="2" bestFit="1" customWidth="1"/>
    <col min="44" max="44" width="10.00390625" style="2" bestFit="1" customWidth="1"/>
    <col min="45" max="45" width="20.140625" style="2" bestFit="1" customWidth="1"/>
    <col min="46" max="16384" width="9.140625" style="2" customWidth="1"/>
  </cols>
  <sheetData>
    <row r="2" spans="2:43" ht="24" customHeight="1">
      <c r="B2" s="1"/>
      <c r="J2" s="94" t="s">
        <v>74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4.75" customHeight="1">
      <c r="B3" s="3"/>
      <c r="C3" s="1"/>
      <c r="D3" s="1"/>
      <c r="E3" s="1"/>
      <c r="F3" s="1"/>
      <c r="G3" s="1"/>
      <c r="H3" s="1"/>
      <c r="I3" s="1"/>
      <c r="J3" s="94" t="s">
        <v>73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6.25" customHeight="1">
      <c r="B4" s="4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</row>
    <row r="5" spans="10:43" ht="18.75" customHeight="1">
      <c r="J5" s="7"/>
      <c r="K5" s="99">
        <v>2020</v>
      </c>
      <c r="L5" s="100"/>
      <c r="M5" s="101"/>
      <c r="N5" s="99">
        <v>2019</v>
      </c>
      <c r="O5" s="100"/>
      <c r="P5" s="100"/>
      <c r="Q5" s="100"/>
      <c r="R5" s="100"/>
      <c r="S5" s="100"/>
      <c r="T5" s="101"/>
      <c r="U5" s="8"/>
      <c r="V5" s="9"/>
      <c r="W5" s="10"/>
      <c r="X5" s="11"/>
      <c r="Y5" s="12"/>
      <c r="Z5" s="98">
        <v>2018</v>
      </c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13"/>
      <c r="AM5" s="13"/>
      <c r="AN5" s="14"/>
      <c r="AO5" s="95">
        <v>2017</v>
      </c>
      <c r="AP5" s="95">
        <v>2016</v>
      </c>
      <c r="AQ5" s="16"/>
    </row>
    <row r="6" spans="10:45" s="1" customFormat="1" ht="20.25" customHeight="1">
      <c r="J6" s="17"/>
      <c r="K6" s="10" t="s">
        <v>47</v>
      </c>
      <c r="L6" s="10" t="s">
        <v>45</v>
      </c>
      <c r="M6" s="15" t="s">
        <v>71</v>
      </c>
      <c r="N6" s="18" t="s">
        <v>64</v>
      </c>
      <c r="O6" s="19" t="s">
        <v>62</v>
      </c>
      <c r="P6" s="18" t="s">
        <v>69</v>
      </c>
      <c r="Q6" s="18" t="s">
        <v>59</v>
      </c>
      <c r="R6" s="18" t="s">
        <v>56</v>
      </c>
      <c r="S6" s="18" t="s">
        <v>54</v>
      </c>
      <c r="T6" s="18" t="s">
        <v>52</v>
      </c>
      <c r="U6" s="18" t="s">
        <v>68</v>
      </c>
      <c r="V6" s="18" t="s">
        <v>48</v>
      </c>
      <c r="W6" s="18" t="s">
        <v>47</v>
      </c>
      <c r="X6" s="18" t="s">
        <v>45</v>
      </c>
      <c r="Y6" s="18" t="s">
        <v>43</v>
      </c>
      <c r="Z6" s="10" t="s">
        <v>64</v>
      </c>
      <c r="AA6" s="10" t="s">
        <v>62</v>
      </c>
      <c r="AB6" s="10" t="s">
        <v>61</v>
      </c>
      <c r="AC6" s="10" t="s">
        <v>59</v>
      </c>
      <c r="AD6" s="10" t="s">
        <v>56</v>
      </c>
      <c r="AE6" s="10" t="s">
        <v>54</v>
      </c>
      <c r="AF6" s="10" t="s">
        <v>52</v>
      </c>
      <c r="AG6" s="10" t="s">
        <v>50</v>
      </c>
      <c r="AH6" s="10" t="s">
        <v>48</v>
      </c>
      <c r="AI6" s="10" t="s">
        <v>47</v>
      </c>
      <c r="AJ6" s="10" t="s">
        <v>45</v>
      </c>
      <c r="AK6" s="13" t="s">
        <v>43</v>
      </c>
      <c r="AL6" s="19" t="s">
        <v>72</v>
      </c>
      <c r="AM6" s="19">
        <v>2019</v>
      </c>
      <c r="AN6" s="19">
        <v>2018</v>
      </c>
      <c r="AO6" s="96"/>
      <c r="AP6" s="96"/>
      <c r="AQ6" s="20"/>
      <c r="AS6" s="21"/>
    </row>
    <row r="7" spans="10:45" s="1" customFormat="1" ht="18.75" customHeight="1">
      <c r="J7" s="22"/>
      <c r="K7" s="23" t="s">
        <v>46</v>
      </c>
      <c r="L7" s="23" t="s">
        <v>44</v>
      </c>
      <c r="M7" s="23" t="s">
        <v>42</v>
      </c>
      <c r="N7" s="23" t="s">
        <v>65</v>
      </c>
      <c r="O7" s="24" t="s">
        <v>63</v>
      </c>
      <c r="P7" s="23" t="s">
        <v>60</v>
      </c>
      <c r="Q7" s="23" t="s">
        <v>58</v>
      </c>
      <c r="R7" s="23" t="s">
        <v>57</v>
      </c>
      <c r="S7" s="23" t="s">
        <v>55</v>
      </c>
      <c r="T7" s="23" t="s">
        <v>53</v>
      </c>
      <c r="U7" s="23" t="s">
        <v>51</v>
      </c>
      <c r="V7" s="23" t="s">
        <v>49</v>
      </c>
      <c r="W7" s="23" t="s">
        <v>46</v>
      </c>
      <c r="X7" s="23" t="s">
        <v>44</v>
      </c>
      <c r="Y7" s="23" t="s">
        <v>42</v>
      </c>
      <c r="Z7" s="23" t="s">
        <v>65</v>
      </c>
      <c r="AA7" s="23" t="s">
        <v>63</v>
      </c>
      <c r="AB7" s="23" t="s">
        <v>60</v>
      </c>
      <c r="AC7" s="23" t="s">
        <v>58</v>
      </c>
      <c r="AD7" s="23" t="s">
        <v>57</v>
      </c>
      <c r="AE7" s="23" t="s">
        <v>55</v>
      </c>
      <c r="AF7" s="23" t="s">
        <v>53</v>
      </c>
      <c r="AG7" s="23" t="s">
        <v>51</v>
      </c>
      <c r="AH7" s="23" t="s">
        <v>49</v>
      </c>
      <c r="AI7" s="23" t="s">
        <v>46</v>
      </c>
      <c r="AJ7" s="23" t="s">
        <v>44</v>
      </c>
      <c r="AK7" s="24" t="s">
        <v>42</v>
      </c>
      <c r="AL7" s="24"/>
      <c r="AM7" s="24"/>
      <c r="AN7" s="24"/>
      <c r="AO7" s="97"/>
      <c r="AP7" s="97"/>
      <c r="AQ7" s="25"/>
      <c r="AS7" s="21"/>
    </row>
    <row r="8" spans="8:43" s="1" customFormat="1" ht="33.75" customHeight="1">
      <c r="H8" s="26"/>
      <c r="J8" s="27" t="s">
        <v>23</v>
      </c>
      <c r="K8" s="28">
        <v>188</v>
      </c>
      <c r="L8" s="28">
        <v>190</v>
      </c>
      <c r="M8" s="28">
        <v>190</v>
      </c>
      <c r="N8" s="28">
        <v>191</v>
      </c>
      <c r="O8" s="28">
        <v>191</v>
      </c>
      <c r="P8" s="28">
        <v>192</v>
      </c>
      <c r="Q8" s="28">
        <v>191</v>
      </c>
      <c r="R8" s="28">
        <v>191</v>
      </c>
      <c r="S8" s="28">
        <v>192</v>
      </c>
      <c r="T8" s="28">
        <v>192</v>
      </c>
      <c r="U8" s="28">
        <v>192</v>
      </c>
      <c r="V8" s="28">
        <v>192</v>
      </c>
      <c r="W8" s="28">
        <v>193</v>
      </c>
      <c r="X8" s="28">
        <v>194</v>
      </c>
      <c r="Y8" s="28">
        <v>195</v>
      </c>
      <c r="Z8" s="28">
        <v>195</v>
      </c>
      <c r="AA8" s="28">
        <v>196</v>
      </c>
      <c r="AB8" s="28">
        <v>195</v>
      </c>
      <c r="AC8" s="28">
        <v>195</v>
      </c>
      <c r="AD8" s="28">
        <v>195</v>
      </c>
      <c r="AE8" s="28">
        <v>195</v>
      </c>
      <c r="AF8" s="28">
        <v>194</v>
      </c>
      <c r="AG8" s="28">
        <v>194</v>
      </c>
      <c r="AH8" s="28">
        <v>194</v>
      </c>
      <c r="AI8" s="28">
        <v>194</v>
      </c>
      <c r="AJ8" s="28">
        <v>194</v>
      </c>
      <c r="AK8" s="28">
        <v>194</v>
      </c>
      <c r="AL8" s="29">
        <f>+K8</f>
        <v>188</v>
      </c>
      <c r="AM8" s="30">
        <v>191</v>
      </c>
      <c r="AN8" s="30">
        <v>195</v>
      </c>
      <c r="AO8" s="30">
        <v>194</v>
      </c>
      <c r="AP8" s="31">
        <v>224</v>
      </c>
      <c r="AQ8" s="32" t="s">
        <v>24</v>
      </c>
    </row>
    <row r="9" spans="3:45" s="1" customFormat="1" ht="29.25" customHeight="1">
      <c r="C9" s="33"/>
      <c r="D9" s="33"/>
      <c r="E9" s="33"/>
      <c r="F9" s="33"/>
      <c r="G9" s="34"/>
      <c r="H9" s="35"/>
      <c r="I9" s="33"/>
      <c r="J9" s="27" t="s">
        <v>0</v>
      </c>
      <c r="K9" s="36">
        <v>13137.589112980002</v>
      </c>
      <c r="L9" s="36">
        <v>14621.26728277</v>
      </c>
      <c r="M9" s="36">
        <v>15169.852814709999</v>
      </c>
      <c r="N9" s="36">
        <v>14914.795134700002</v>
      </c>
      <c r="O9" s="36">
        <v>14771.348283399999</v>
      </c>
      <c r="P9" s="36">
        <v>14737.60170163</v>
      </c>
      <c r="Q9" s="36">
        <v>14998.478650809999</v>
      </c>
      <c r="R9" s="36">
        <v>15030.87004135</v>
      </c>
      <c r="S9" s="36">
        <v>15432.0655022</v>
      </c>
      <c r="T9" s="36">
        <v>15450.76886025</v>
      </c>
      <c r="U9" s="36">
        <v>14934.002977549997</v>
      </c>
      <c r="V9" s="36">
        <f>14950654423.59/1000000</f>
        <v>14950.65442359</v>
      </c>
      <c r="W9" s="36">
        <v>15809.91523611</v>
      </c>
      <c r="X9" s="36">
        <v>16543.660287450002</v>
      </c>
      <c r="Y9" s="36">
        <v>16379.057402</v>
      </c>
      <c r="Z9" s="37">
        <v>16122.694185949998</v>
      </c>
      <c r="AA9" s="38">
        <v>15751.106436510001</v>
      </c>
      <c r="AB9" s="38">
        <v>16328.21398966</v>
      </c>
      <c r="AC9" s="38">
        <v>16536.32495429</v>
      </c>
      <c r="AD9" s="38">
        <v>16595.76646841</v>
      </c>
      <c r="AE9" s="38">
        <v>16815.07384715</v>
      </c>
      <c r="AF9" s="38">
        <v>17195.865744540002</v>
      </c>
      <c r="AG9" s="38">
        <v>17475.605556630002</v>
      </c>
      <c r="AH9" s="38">
        <v>18369.15251</v>
      </c>
      <c r="AI9" s="38">
        <v>18050.493377480005</v>
      </c>
      <c r="AJ9" s="38">
        <v>17942.412441959998</v>
      </c>
      <c r="AK9" s="38">
        <v>17354.54434233</v>
      </c>
      <c r="AL9" s="39">
        <f>+K9</f>
        <v>13137.589112980002</v>
      </c>
      <c r="AM9" s="36">
        <v>14914.795134700002</v>
      </c>
      <c r="AN9" s="36">
        <v>16122.694185949998</v>
      </c>
      <c r="AO9" s="36">
        <v>16962.55080172</v>
      </c>
      <c r="AP9" s="40">
        <v>17339.38485128</v>
      </c>
      <c r="AQ9" s="32" t="s">
        <v>79</v>
      </c>
      <c r="AR9" s="41"/>
      <c r="AS9" s="21"/>
    </row>
    <row r="10" spans="2:45" s="1" customFormat="1" ht="29.25" customHeight="1">
      <c r="B10" s="4"/>
      <c r="C10" s="33"/>
      <c r="D10" s="33"/>
      <c r="E10" s="33"/>
      <c r="F10" s="33"/>
      <c r="G10" s="34"/>
      <c r="H10" s="35"/>
      <c r="I10" s="33"/>
      <c r="J10" s="42" t="s">
        <v>9</v>
      </c>
      <c r="K10" s="43">
        <v>57.044824</v>
      </c>
      <c r="L10" s="43">
        <v>122.290531</v>
      </c>
      <c r="M10" s="43">
        <v>105.029857</v>
      </c>
      <c r="N10" s="43">
        <v>158.466435</v>
      </c>
      <c r="O10" s="43">
        <v>89.913499</v>
      </c>
      <c r="P10" s="43">
        <v>259.266342</v>
      </c>
      <c r="Q10" s="43">
        <v>151.996842</v>
      </c>
      <c r="R10" s="43">
        <v>107.985144</v>
      </c>
      <c r="S10" s="43">
        <v>149.743522</v>
      </c>
      <c r="T10" s="43">
        <v>97.180875</v>
      </c>
      <c r="U10" s="43">
        <v>82.75829</v>
      </c>
      <c r="V10" s="43">
        <f>134078961/1000000</f>
        <v>134.078961</v>
      </c>
      <c r="W10" s="43">
        <v>165.949048</v>
      </c>
      <c r="X10" s="43">
        <v>97.204165</v>
      </c>
      <c r="Y10" s="43">
        <v>90.89437</v>
      </c>
      <c r="Z10" s="43">
        <v>592.07912</v>
      </c>
      <c r="AA10" s="44">
        <v>100.97684</v>
      </c>
      <c r="AB10" s="44">
        <v>464.008847</v>
      </c>
      <c r="AC10" s="44">
        <v>84.03628</v>
      </c>
      <c r="AD10" s="44">
        <v>191.619322</v>
      </c>
      <c r="AE10" s="44">
        <v>105.518398</v>
      </c>
      <c r="AF10" s="44">
        <v>74.870297</v>
      </c>
      <c r="AG10" s="44">
        <v>207.481753</v>
      </c>
      <c r="AH10" s="44">
        <v>114.12441</v>
      </c>
      <c r="AI10" s="44">
        <v>131.668343</v>
      </c>
      <c r="AJ10" s="44">
        <v>138.919378</v>
      </c>
      <c r="AK10" s="44">
        <v>114.022994</v>
      </c>
      <c r="AL10" s="39">
        <f>SUM(K10:M10)</f>
        <v>284.365212</v>
      </c>
      <c r="AM10" s="36">
        <v>1585.437493</v>
      </c>
      <c r="AN10" s="36">
        <v>2319.325982</v>
      </c>
      <c r="AO10" s="36">
        <v>2926.215205</v>
      </c>
      <c r="AP10" s="40">
        <v>2329.466133</v>
      </c>
      <c r="AQ10" s="42" t="s">
        <v>78</v>
      </c>
      <c r="AR10" s="41"/>
      <c r="AS10" s="41"/>
    </row>
    <row r="11" spans="2:45" s="1" customFormat="1" ht="29.25" customHeight="1">
      <c r="B11" s="4"/>
      <c r="G11" s="34"/>
      <c r="H11" s="35"/>
      <c r="I11" s="33"/>
      <c r="J11" s="42" t="s">
        <v>10</v>
      </c>
      <c r="K11" s="45">
        <f>+K10/K14</f>
        <v>4.753735333333333</v>
      </c>
      <c r="L11" s="45">
        <f>+L10/L14</f>
        <v>6.11452655</v>
      </c>
      <c r="M11" s="45">
        <f>+M10/M14</f>
        <v>5.001421761904762</v>
      </c>
      <c r="N11" s="45">
        <f>N10/N14</f>
        <v>7.203019772727273</v>
      </c>
      <c r="O11" s="45">
        <f>O10/O14</f>
        <v>4.49567495</v>
      </c>
      <c r="P11" s="45">
        <f>P10/P14</f>
        <v>11.272449652173913</v>
      </c>
      <c r="Q11" s="45">
        <f aca="true" t="shared" si="0" ref="Q11:V11">Q10/Q14</f>
        <v>6.908947363636363</v>
      </c>
      <c r="R11" s="45">
        <f t="shared" si="0"/>
        <v>6.3520672941176475</v>
      </c>
      <c r="S11" s="45">
        <f t="shared" si="0"/>
        <v>6.510587913043479</v>
      </c>
      <c r="T11" s="45">
        <f t="shared" si="0"/>
        <v>5.7165220588235295</v>
      </c>
      <c r="U11" s="45">
        <f t="shared" si="0"/>
        <v>3.9408709523809526</v>
      </c>
      <c r="V11" s="45">
        <f t="shared" si="0"/>
        <v>6.094498227272727</v>
      </c>
      <c r="W11" s="45">
        <f>+W10/W14</f>
        <v>7.902335619047619</v>
      </c>
      <c r="X11" s="45">
        <f>+X10/X14</f>
        <v>4.86020825</v>
      </c>
      <c r="Y11" s="45">
        <f>+Y10/Y14</f>
        <v>4.328303333333333</v>
      </c>
      <c r="Z11" s="45">
        <f>+Z10/Z14</f>
        <v>28.194243809523808</v>
      </c>
      <c r="AA11" s="46">
        <f>AA10/AA14</f>
        <v>5.048842</v>
      </c>
      <c r="AB11" s="46">
        <f>+AB10/AB14</f>
        <v>20.174297695652175</v>
      </c>
      <c r="AC11" s="46">
        <f>+AC10/AC14</f>
        <v>4.201814000000001</v>
      </c>
      <c r="AD11" s="46">
        <f aca="true" t="shared" si="1" ref="AD11:AK11">+AD10/AD14</f>
        <v>10.64551788888889</v>
      </c>
      <c r="AE11" s="46">
        <f t="shared" si="1"/>
        <v>4.587756434782609</v>
      </c>
      <c r="AF11" s="46">
        <f t="shared" si="1"/>
        <v>4.159460944444444</v>
      </c>
      <c r="AG11" s="46">
        <f t="shared" si="1"/>
        <v>9.430988772727273</v>
      </c>
      <c r="AH11" s="46">
        <f t="shared" si="1"/>
        <v>5.187473181818182</v>
      </c>
      <c r="AI11" s="46">
        <f t="shared" si="1"/>
        <v>6.269921095238095</v>
      </c>
      <c r="AJ11" s="46">
        <f t="shared" si="1"/>
        <v>6.9459689</v>
      </c>
      <c r="AK11" s="46">
        <f t="shared" si="1"/>
        <v>5.182863363636364</v>
      </c>
      <c r="AL11" s="47">
        <f>+AL10/AL14</f>
        <v>5.365381358490565</v>
      </c>
      <c r="AM11" s="46">
        <v>6.367218847389558</v>
      </c>
      <c r="AN11" s="46">
        <v>9.277303927999998</v>
      </c>
      <c r="AO11" s="46">
        <v>11.84702512145749</v>
      </c>
      <c r="AP11" s="40">
        <v>9.50802503265306</v>
      </c>
      <c r="AQ11" s="42" t="s">
        <v>77</v>
      </c>
      <c r="AS11" s="41"/>
    </row>
    <row r="12" spans="2:45" s="1" customFormat="1" ht="29.25" customHeight="1">
      <c r="B12" s="4"/>
      <c r="C12" s="33"/>
      <c r="D12" s="33"/>
      <c r="E12" s="33"/>
      <c r="F12" s="33"/>
      <c r="G12" s="34"/>
      <c r="H12" s="35"/>
      <c r="I12" s="33"/>
      <c r="J12" s="42" t="s">
        <v>11</v>
      </c>
      <c r="K12" s="43">
        <v>52.286764</v>
      </c>
      <c r="L12" s="43">
        <v>115.820121</v>
      </c>
      <c r="M12" s="43">
        <v>93.098604</v>
      </c>
      <c r="N12" s="43">
        <v>136.273557</v>
      </c>
      <c r="O12" s="43">
        <v>88.805276</v>
      </c>
      <c r="P12" s="43">
        <v>118.572292</v>
      </c>
      <c r="Q12" s="43">
        <v>125.663663</v>
      </c>
      <c r="R12" s="43">
        <v>89.077262</v>
      </c>
      <c r="S12" s="43">
        <v>154.532062</v>
      </c>
      <c r="T12" s="43">
        <v>92.824204</v>
      </c>
      <c r="U12" s="43">
        <v>79.877412</v>
      </c>
      <c r="V12" s="43">
        <f>112130693/1000000</f>
        <v>112.130693</v>
      </c>
      <c r="W12" s="43">
        <v>103.191757</v>
      </c>
      <c r="X12" s="43">
        <v>80.482007</v>
      </c>
      <c r="Y12" s="43">
        <v>65.748603</v>
      </c>
      <c r="Z12" s="43">
        <v>187.261371</v>
      </c>
      <c r="AA12" s="44">
        <v>87.919267</v>
      </c>
      <c r="AB12" s="44">
        <v>139.134532</v>
      </c>
      <c r="AC12" s="44">
        <v>80.729908</v>
      </c>
      <c r="AD12" s="44">
        <v>74.238788</v>
      </c>
      <c r="AE12" s="44">
        <v>72.60891</v>
      </c>
      <c r="AF12" s="44">
        <v>60.358218</v>
      </c>
      <c r="AG12" s="44">
        <v>120.161523</v>
      </c>
      <c r="AH12" s="44">
        <v>102.007419</v>
      </c>
      <c r="AI12" s="44">
        <v>107.612703</v>
      </c>
      <c r="AJ12" s="44">
        <v>117.608819</v>
      </c>
      <c r="AK12" s="44">
        <v>96.240442</v>
      </c>
      <c r="AL12" s="39">
        <f>SUM(K12:M12)</f>
        <v>261.205489</v>
      </c>
      <c r="AM12" s="36">
        <v>1247.1787880000002</v>
      </c>
      <c r="AN12" s="36">
        <v>1245.8819</v>
      </c>
      <c r="AO12" s="36">
        <v>1716.738662</v>
      </c>
      <c r="AP12" s="40">
        <v>1836.711983</v>
      </c>
      <c r="AQ12" s="42" t="s">
        <v>7</v>
      </c>
      <c r="AS12" s="41"/>
    </row>
    <row r="13" spans="2:45" s="1" customFormat="1" ht="29.25" customHeight="1">
      <c r="B13" s="4"/>
      <c r="G13" s="34"/>
      <c r="H13" s="35"/>
      <c r="J13" s="42" t="s">
        <v>12</v>
      </c>
      <c r="K13" s="43">
        <v>24.69</v>
      </c>
      <c r="L13" s="43">
        <v>45.224</v>
      </c>
      <c r="M13" s="43">
        <v>44.154</v>
      </c>
      <c r="N13" s="43">
        <v>37.204</v>
      </c>
      <c r="O13" s="43">
        <v>34.959</v>
      </c>
      <c r="P13" s="43">
        <v>43.509</v>
      </c>
      <c r="Q13" s="43">
        <v>47.404</v>
      </c>
      <c r="R13" s="43">
        <v>35.462</v>
      </c>
      <c r="S13" s="43">
        <v>61.038</v>
      </c>
      <c r="T13" s="43">
        <v>43.892</v>
      </c>
      <c r="U13" s="43">
        <v>35.73</v>
      </c>
      <c r="V13" s="43">
        <f>43828/1000</f>
        <v>43.828</v>
      </c>
      <c r="W13" s="43">
        <v>44.638</v>
      </c>
      <c r="X13" s="43">
        <v>39.43</v>
      </c>
      <c r="Y13" s="43">
        <v>35.917</v>
      </c>
      <c r="Z13" s="43">
        <v>35.616</v>
      </c>
      <c r="AA13" s="44">
        <v>46.345</v>
      </c>
      <c r="AB13" s="44">
        <v>57.972</v>
      </c>
      <c r="AC13" s="44">
        <v>36.891</v>
      </c>
      <c r="AD13" s="44">
        <v>29.473</v>
      </c>
      <c r="AE13" s="44">
        <v>31.403</v>
      </c>
      <c r="AF13" s="44">
        <v>26.583</v>
      </c>
      <c r="AG13" s="44">
        <v>46.877</v>
      </c>
      <c r="AH13" s="44">
        <v>51.855</v>
      </c>
      <c r="AI13" s="44">
        <v>52.053</v>
      </c>
      <c r="AJ13" s="44">
        <v>49.465</v>
      </c>
      <c r="AK13" s="44">
        <v>47.221</v>
      </c>
      <c r="AL13" s="39">
        <f>SUM(K13:M13)</f>
        <v>114.06800000000001</v>
      </c>
      <c r="AM13" s="36">
        <v>503.0110000000001</v>
      </c>
      <c r="AN13" s="36">
        <v>511.754</v>
      </c>
      <c r="AO13" s="36">
        <v>717.465</v>
      </c>
      <c r="AP13" s="40">
        <v>786.156</v>
      </c>
      <c r="AQ13" s="42" t="s">
        <v>8</v>
      </c>
      <c r="AS13" s="41"/>
    </row>
    <row r="14" spans="2:45" s="1" customFormat="1" ht="29.25" customHeight="1">
      <c r="B14" s="4"/>
      <c r="D14" s="33"/>
      <c r="E14" s="33"/>
      <c r="F14" s="33"/>
      <c r="G14" s="34"/>
      <c r="H14" s="35"/>
      <c r="J14" s="42" t="s">
        <v>2</v>
      </c>
      <c r="K14" s="48">
        <v>12</v>
      </c>
      <c r="L14" s="48">
        <v>20</v>
      </c>
      <c r="M14" s="48">
        <v>21</v>
      </c>
      <c r="N14" s="48">
        <v>22</v>
      </c>
      <c r="O14" s="48">
        <v>20</v>
      </c>
      <c r="P14" s="48">
        <v>23</v>
      </c>
      <c r="Q14" s="48">
        <v>22</v>
      </c>
      <c r="R14" s="48">
        <v>17</v>
      </c>
      <c r="S14" s="48">
        <v>23</v>
      </c>
      <c r="T14" s="48">
        <v>17</v>
      </c>
      <c r="U14" s="48">
        <v>21</v>
      </c>
      <c r="V14" s="48">
        <v>22</v>
      </c>
      <c r="W14" s="48">
        <v>21</v>
      </c>
      <c r="X14" s="48">
        <v>20</v>
      </c>
      <c r="Y14" s="48">
        <v>21</v>
      </c>
      <c r="Z14" s="48">
        <v>21</v>
      </c>
      <c r="AA14" s="28">
        <v>20</v>
      </c>
      <c r="AB14" s="28">
        <v>23</v>
      </c>
      <c r="AC14" s="28">
        <v>20</v>
      </c>
      <c r="AD14" s="28">
        <v>18</v>
      </c>
      <c r="AE14" s="28">
        <v>23</v>
      </c>
      <c r="AF14" s="28">
        <v>18</v>
      </c>
      <c r="AG14" s="28">
        <v>22</v>
      </c>
      <c r="AH14" s="28">
        <v>22</v>
      </c>
      <c r="AI14" s="28">
        <v>21</v>
      </c>
      <c r="AJ14" s="28">
        <v>20</v>
      </c>
      <c r="AK14" s="28">
        <v>22</v>
      </c>
      <c r="AL14" s="29">
        <f>SUM(K14:M14)</f>
        <v>53</v>
      </c>
      <c r="AM14" s="30">
        <v>249</v>
      </c>
      <c r="AN14" s="30">
        <v>250</v>
      </c>
      <c r="AO14" s="30">
        <v>247</v>
      </c>
      <c r="AP14" s="31">
        <v>245</v>
      </c>
      <c r="AQ14" s="42" t="s">
        <v>1</v>
      </c>
      <c r="AR14" s="49"/>
      <c r="AS14" s="41"/>
    </row>
    <row r="15" spans="2:45" s="1" customFormat="1" ht="29.25" customHeight="1">
      <c r="B15" s="49"/>
      <c r="D15" s="33"/>
      <c r="E15" s="33"/>
      <c r="F15" s="33"/>
      <c r="G15" s="34"/>
      <c r="H15" s="35"/>
      <c r="J15" s="42" t="s">
        <v>19</v>
      </c>
      <c r="K15" s="50">
        <v>0.7669197086155272</v>
      </c>
      <c r="L15" s="50">
        <v>1.698349956391758</v>
      </c>
      <c r="M15" s="50">
        <v>1.3650482206181764</v>
      </c>
      <c r="N15" s="40">
        <v>1.9903917527053752</v>
      </c>
      <c r="O15" s="40">
        <v>1.2970769446278165</v>
      </c>
      <c r="P15" s="40">
        <v>1.7292119823371648</v>
      </c>
      <c r="Q15" s="40">
        <v>1.835438512881687</v>
      </c>
      <c r="R15" s="40">
        <v>1.3004428442248328</v>
      </c>
      <c r="S15" s="40">
        <v>2.2557733414500056</v>
      </c>
      <c r="T15" s="40">
        <v>1.3562048665787823</v>
      </c>
      <c r="U15" s="51">
        <v>1.1716682306951887</v>
      </c>
      <c r="V15" s="51">
        <v>1.64476999672868</v>
      </c>
      <c r="W15" s="51">
        <v>1.5112123687615664</v>
      </c>
      <c r="X15" s="51">
        <v>1.1784508986430204</v>
      </c>
      <c r="Y15" s="44">
        <v>0.9622251661910018</v>
      </c>
      <c r="Z15" s="44">
        <v>2.750787990473083</v>
      </c>
      <c r="AA15" s="44">
        <v>1.3</v>
      </c>
      <c r="AB15" s="44">
        <v>2.0565135854548493</v>
      </c>
      <c r="AC15" s="44">
        <v>1.1932490817917158</v>
      </c>
      <c r="AD15" s="44">
        <v>1.097331298476985</v>
      </c>
      <c r="AE15" s="44">
        <v>1.0776202158465535</v>
      </c>
      <c r="AF15" s="44">
        <v>0.8957678452912408</v>
      </c>
      <c r="AG15" s="44">
        <v>1.7857338347108083</v>
      </c>
      <c r="AH15" s="44">
        <v>1.5166214451618076</v>
      </c>
      <c r="AI15" s="44">
        <v>1.957612834442175</v>
      </c>
      <c r="AJ15" s="44">
        <v>1.748579258098408</v>
      </c>
      <c r="AK15" s="44">
        <v>1.452606010714127</v>
      </c>
      <c r="AL15" s="52">
        <f>SUM(K15:M15)</f>
        <v>3.8303178856254614</v>
      </c>
      <c r="AM15" s="36">
        <v>18.23286690582512</v>
      </c>
      <c r="AN15" s="36">
        <v>18.832423400461757</v>
      </c>
      <c r="AO15" s="36">
        <v>25.700294052490758</v>
      </c>
      <c r="AP15" s="40">
        <v>27.20623090091506</v>
      </c>
      <c r="AQ15" s="42" t="s">
        <v>18</v>
      </c>
      <c r="AS15" s="41"/>
    </row>
    <row r="16" spans="2:45" s="1" customFormat="1" ht="29.25" customHeight="1">
      <c r="B16" s="3"/>
      <c r="C16" s="33"/>
      <c r="G16" s="34"/>
      <c r="H16" s="35"/>
      <c r="I16" s="33"/>
      <c r="J16" s="42" t="s">
        <v>26</v>
      </c>
      <c r="K16" s="40">
        <v>1668.1809691685135</v>
      </c>
      <c r="L16" s="40">
        <v>1835.9196572763547</v>
      </c>
      <c r="M16" s="40">
        <v>1867.9040107684455</v>
      </c>
      <c r="N16" s="40">
        <v>1815.197767483276</v>
      </c>
      <c r="O16" s="40">
        <v>1795.2079528631014</v>
      </c>
      <c r="P16" s="40">
        <v>1800.2887680185981</v>
      </c>
      <c r="Q16" s="40">
        <v>1827.7406755417528</v>
      </c>
      <c r="R16" s="40">
        <v>1821.1101048394971</v>
      </c>
      <c r="S16" s="40">
        <v>1873.4612980810941</v>
      </c>
      <c r="T16" s="40">
        <v>1880.1052234518506</v>
      </c>
      <c r="U16" s="40">
        <v>1806.4956002954038</v>
      </c>
      <c r="V16" s="40">
        <v>1811.4491047554068</v>
      </c>
      <c r="W16" s="40">
        <v>1914.2792362729892</v>
      </c>
      <c r="X16" s="40">
        <v>1992.1246489252458</v>
      </c>
      <c r="Y16" s="40">
        <v>1951.6157974037662</v>
      </c>
      <c r="Z16" s="44">
        <v>1908.807329083597</v>
      </c>
      <c r="AA16" s="44">
        <v>1863.1267951180996</v>
      </c>
      <c r="AB16" s="44">
        <v>1958.6774835090841</v>
      </c>
      <c r="AC16" s="44">
        <v>1975.6341525988692</v>
      </c>
      <c r="AD16" s="44">
        <v>1985.8077633704727</v>
      </c>
      <c r="AE16" s="44">
        <v>2007.8176774422745</v>
      </c>
      <c r="AF16" s="44">
        <v>2070.444979239369</v>
      </c>
      <c r="AG16" s="44">
        <v>2095.983257952652</v>
      </c>
      <c r="AH16" s="44">
        <v>2191.516083139041</v>
      </c>
      <c r="AI16" s="44">
        <v>2233.262873985137</v>
      </c>
      <c r="AJ16" s="44">
        <v>2219.673612694277</v>
      </c>
      <c r="AK16" s="44">
        <v>2193.295789254176</v>
      </c>
      <c r="AL16" s="39">
        <f>+K16</f>
        <v>1668.1809691685135</v>
      </c>
      <c r="AM16" s="40">
        <v>1815.197767483276</v>
      </c>
      <c r="AN16" s="40">
        <v>1908.807329083597</v>
      </c>
      <c r="AO16" s="40">
        <v>2126.7848573527567</v>
      </c>
      <c r="AP16" s="40">
        <v>2170.2908792013122</v>
      </c>
      <c r="AQ16" s="42" t="s">
        <v>76</v>
      </c>
      <c r="AS16" s="41"/>
    </row>
    <row r="17" spans="2:45" s="1" customFormat="1" ht="29.25" customHeight="1">
      <c r="B17" s="3"/>
      <c r="C17" s="33"/>
      <c r="G17" s="34"/>
      <c r="H17" s="35"/>
      <c r="I17" s="33"/>
      <c r="J17" s="42" t="s">
        <v>70</v>
      </c>
      <c r="K17" s="40">
        <v>817.758730511377</v>
      </c>
      <c r="L17" s="40">
        <v>907.090562983072</v>
      </c>
      <c r="M17" s="40">
        <v>925.2554956313036</v>
      </c>
      <c r="N17" s="40">
        <v>890.9651530338945</v>
      </c>
      <c r="O17" s="40">
        <v>877.248667120472</v>
      </c>
      <c r="P17" s="40">
        <v>876.6500449921634</v>
      </c>
      <c r="Q17" s="40">
        <v>893.7453040290422</v>
      </c>
      <c r="R17" s="40">
        <v>889.7873386945826</v>
      </c>
      <c r="S17" s="40">
        <v>918.5320082550973</v>
      </c>
      <c r="T17" s="40">
        <v>923.6541117651909</v>
      </c>
      <c r="U17" s="40">
        <v>882.4905173189791</v>
      </c>
      <c r="V17" s="40">
        <v>881.82885936689</v>
      </c>
      <c r="W17" s="40">
        <v>935.8098166392422</v>
      </c>
      <c r="X17" s="40">
        <v>977.4923621974879</v>
      </c>
      <c r="Y17" s="40">
        <v>949.2689896471884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39">
        <f>+K17</f>
        <v>817.758730511377</v>
      </c>
      <c r="AM17" s="40">
        <v>890.9651530338945</v>
      </c>
      <c r="AN17" s="40">
        <v>926.3900109062711</v>
      </c>
      <c r="AO17" s="40">
        <v>1033.2016924241398</v>
      </c>
      <c r="AP17" s="40">
        <v>1062.245531218678</v>
      </c>
      <c r="AQ17" s="42" t="s">
        <v>75</v>
      </c>
      <c r="AS17" s="41"/>
    </row>
    <row r="18" spans="2:43" s="1" customFormat="1" ht="29.25" customHeight="1">
      <c r="B18" s="3"/>
      <c r="C18" s="33"/>
      <c r="G18" s="34"/>
      <c r="H18" s="35"/>
      <c r="I18" s="33"/>
      <c r="J18" s="42" t="s">
        <v>25</v>
      </c>
      <c r="K18" s="40">
        <v>3077.6237839366254</v>
      </c>
      <c r="L18" s="40">
        <v>3446.8297814242355</v>
      </c>
      <c r="M18" s="40">
        <v>3580.9684597199434</v>
      </c>
      <c r="N18" s="40">
        <v>3513.7610656378256</v>
      </c>
      <c r="O18" s="40">
        <v>3479.504094261077</v>
      </c>
      <c r="P18" s="40">
        <v>3458.0429231201274</v>
      </c>
      <c r="Q18" s="40">
        <v>3525.707302127019</v>
      </c>
      <c r="R18" s="40">
        <v>3535.678976435574</v>
      </c>
      <c r="S18" s="40">
        <v>3638.96280736886</v>
      </c>
      <c r="T18" s="40">
        <v>3640.0660541921275</v>
      </c>
      <c r="U18" s="40">
        <v>3500.836117314109</v>
      </c>
      <c r="V18" s="40">
        <v>3503.669542552203</v>
      </c>
      <c r="W18" s="40">
        <v>3729.50581647835</v>
      </c>
      <c r="X18" s="40">
        <v>3920.0845609626963</v>
      </c>
      <c r="Y18" s="40">
        <v>3872.5014738028494</v>
      </c>
      <c r="Z18" s="44">
        <v>3797.0892427555327</v>
      </c>
      <c r="AA18" s="44">
        <v>3704.3971343179355</v>
      </c>
      <c r="AB18" s="44">
        <v>3850.6890320859193</v>
      </c>
      <c r="AC18" s="44">
        <v>3904.2956276216196</v>
      </c>
      <c r="AD18" s="44">
        <v>3922.484425385404</v>
      </c>
      <c r="AE18" s="44">
        <v>3976.2299280899283</v>
      </c>
      <c r="AF18" s="44">
        <v>4073.774876612215</v>
      </c>
      <c r="AG18" s="44">
        <v>4143.849812476027</v>
      </c>
      <c r="AH18" s="44">
        <v>4376.50966538538</v>
      </c>
      <c r="AI18" s="44">
        <v>4290.844397312526</v>
      </c>
      <c r="AJ18" s="44">
        <v>4262.294746466363</v>
      </c>
      <c r="AK18" s="44">
        <v>4115.789116230019</v>
      </c>
      <c r="AL18" s="39">
        <f>+K18</f>
        <v>3077.6237839366254</v>
      </c>
      <c r="AM18" s="40">
        <v>3513.7610656378256</v>
      </c>
      <c r="AN18" s="40">
        <v>3797.0892427555327</v>
      </c>
      <c r="AO18" s="40">
        <v>4009.43767360466</v>
      </c>
      <c r="AP18" s="40">
        <v>4069.722524149665</v>
      </c>
      <c r="AQ18" s="42" t="s">
        <v>34</v>
      </c>
    </row>
    <row r="19" spans="2:45" s="1" customFormat="1" ht="29.25" customHeight="1">
      <c r="B19" s="3"/>
      <c r="C19" s="33"/>
      <c r="G19" s="34"/>
      <c r="H19" s="35"/>
      <c r="I19" s="33"/>
      <c r="J19" s="42" t="s">
        <v>27</v>
      </c>
      <c r="K19" s="53">
        <v>0</v>
      </c>
      <c r="L19" s="53">
        <v>0.158</v>
      </c>
      <c r="M19" s="53">
        <v>0.215</v>
      </c>
      <c r="N19" s="53">
        <v>1.3</v>
      </c>
      <c r="O19" s="53">
        <v>0</v>
      </c>
      <c r="P19" s="53">
        <v>0.16</v>
      </c>
      <c r="Q19" s="53">
        <v>0.05</v>
      </c>
      <c r="R19" s="53">
        <v>0.607</v>
      </c>
      <c r="S19" s="53">
        <v>0.035</v>
      </c>
      <c r="T19" s="53">
        <v>0.55</v>
      </c>
      <c r="U19" s="54">
        <f>1066/1000</f>
        <v>1.066</v>
      </c>
      <c r="V19" s="54">
        <f>250/1000</f>
        <v>0.25</v>
      </c>
      <c r="W19" s="54">
        <v>0.87</v>
      </c>
      <c r="X19" s="54">
        <v>1.553</v>
      </c>
      <c r="Y19" s="54">
        <v>2.411</v>
      </c>
      <c r="Z19" s="54">
        <v>2.27</v>
      </c>
      <c r="AA19" s="54">
        <f>3950/1000</f>
        <v>3.95</v>
      </c>
      <c r="AB19" s="54">
        <v>2.37</v>
      </c>
      <c r="AC19" s="54">
        <v>1.15</v>
      </c>
      <c r="AD19" s="54">
        <v>1.724</v>
      </c>
      <c r="AE19" s="54">
        <v>2.815</v>
      </c>
      <c r="AF19" s="54">
        <v>1.2</v>
      </c>
      <c r="AG19" s="54">
        <v>2.1</v>
      </c>
      <c r="AH19" s="54">
        <v>4.11</v>
      </c>
      <c r="AI19" s="54">
        <v>4.22</v>
      </c>
      <c r="AJ19" s="54">
        <v>3.885</v>
      </c>
      <c r="AK19" s="54">
        <v>2.15</v>
      </c>
      <c r="AL19" s="55">
        <f>SUM(K19:M19)</f>
        <v>0.373</v>
      </c>
      <c r="AM19" s="54">
        <v>8.852</v>
      </c>
      <c r="AN19" s="54">
        <v>31.943999999999996</v>
      </c>
      <c r="AO19" s="54">
        <v>15.706000000000001</v>
      </c>
      <c r="AP19" s="40">
        <v>0</v>
      </c>
      <c r="AQ19" s="42" t="s">
        <v>35</v>
      </c>
      <c r="AS19" s="56"/>
    </row>
    <row r="20" spans="2:45" s="1" customFormat="1" ht="29.25" customHeight="1">
      <c r="B20" s="3"/>
      <c r="C20" s="33"/>
      <c r="F20" s="3"/>
      <c r="G20" s="34"/>
      <c r="H20" s="35"/>
      <c r="I20" s="33"/>
      <c r="J20" s="42" t="s">
        <v>28</v>
      </c>
      <c r="K20" s="53">
        <v>0</v>
      </c>
      <c r="L20" s="53">
        <v>0.0158</v>
      </c>
      <c r="M20" s="53">
        <v>0.0215</v>
      </c>
      <c r="N20" s="53">
        <v>0.13</v>
      </c>
      <c r="O20" s="53">
        <v>0</v>
      </c>
      <c r="P20" s="53">
        <v>0.016</v>
      </c>
      <c r="Q20" s="53">
        <v>0.005</v>
      </c>
      <c r="R20" s="53">
        <v>0.0607</v>
      </c>
      <c r="S20" s="53">
        <v>0.0035</v>
      </c>
      <c r="T20" s="53">
        <v>0.055</v>
      </c>
      <c r="U20" s="54">
        <f>106600/1000000</f>
        <v>0.1066</v>
      </c>
      <c r="V20" s="54">
        <f>25000/1000000</f>
        <v>0.025</v>
      </c>
      <c r="W20" s="54">
        <v>0.087</v>
      </c>
      <c r="X20" s="54">
        <v>0.1553</v>
      </c>
      <c r="Y20" s="54">
        <v>0.2411</v>
      </c>
      <c r="Z20" s="54">
        <v>0.227</v>
      </c>
      <c r="AA20" s="54">
        <f>395000/1000000</f>
        <v>0.395</v>
      </c>
      <c r="AB20" s="54">
        <v>0.237</v>
      </c>
      <c r="AC20" s="54">
        <v>0.115</v>
      </c>
      <c r="AD20" s="54">
        <v>0.1724</v>
      </c>
      <c r="AE20" s="54">
        <v>0.2815</v>
      </c>
      <c r="AF20" s="54">
        <v>0.12</v>
      </c>
      <c r="AG20" s="54">
        <f>210000/1000000</f>
        <v>0.21</v>
      </c>
      <c r="AH20" s="54">
        <v>0.411</v>
      </c>
      <c r="AI20" s="54">
        <v>0.422</v>
      </c>
      <c r="AJ20" s="54">
        <f>388500/1000000</f>
        <v>0.3885</v>
      </c>
      <c r="AK20" s="54">
        <v>0.215</v>
      </c>
      <c r="AL20" s="55">
        <f>SUM(K20:M20)</f>
        <v>0.0373</v>
      </c>
      <c r="AM20" s="54">
        <v>0.8852</v>
      </c>
      <c r="AN20" s="54">
        <v>3.1944</v>
      </c>
      <c r="AO20" s="54">
        <v>1.8538000000000001</v>
      </c>
      <c r="AP20" s="40">
        <v>0</v>
      </c>
      <c r="AQ20" s="42" t="s">
        <v>36</v>
      </c>
      <c r="AR20" s="49"/>
      <c r="AS20" s="3"/>
    </row>
    <row r="21" spans="2:44" s="1" customFormat="1" ht="29.25" customHeight="1">
      <c r="B21" s="3"/>
      <c r="C21" s="33"/>
      <c r="G21" s="34"/>
      <c r="H21" s="35"/>
      <c r="I21" s="33"/>
      <c r="J21" s="42" t="s">
        <v>29</v>
      </c>
      <c r="K21" s="57">
        <v>10.292518692908326</v>
      </c>
      <c r="L21" s="57">
        <v>11.421408589839531</v>
      </c>
      <c r="M21" s="57">
        <v>11.76327795447727</v>
      </c>
      <c r="N21" s="57">
        <v>11.364035483704653</v>
      </c>
      <c r="O21" s="57">
        <v>11.623055666802365</v>
      </c>
      <c r="P21" s="57">
        <v>11.551366029403328</v>
      </c>
      <c r="Q21" s="57">
        <v>11.760281740715772</v>
      </c>
      <c r="R21" s="57">
        <v>11.800112035543233</v>
      </c>
      <c r="S21" s="57">
        <v>12.144667372742768</v>
      </c>
      <c r="T21" s="57">
        <v>12.054080452351108</v>
      </c>
      <c r="U21" s="57">
        <v>11.593501846298954</v>
      </c>
      <c r="V21" s="57">
        <v>11.602885124929662</v>
      </c>
      <c r="W21" s="57">
        <v>12.878380982148725</v>
      </c>
      <c r="X21" s="57">
        <v>14.936806086637748</v>
      </c>
      <c r="Y21" s="57">
        <v>18.631606069780922</v>
      </c>
      <c r="Z21" s="57">
        <v>17.905766965084013</v>
      </c>
      <c r="AA21" s="44">
        <v>17.464346443884484</v>
      </c>
      <c r="AB21" s="44">
        <v>18.161222463695903</v>
      </c>
      <c r="AC21" s="44">
        <v>19.12842231620917</v>
      </c>
      <c r="AD21" s="44">
        <v>19.217535190395328</v>
      </c>
      <c r="AE21" s="44">
        <v>19.481004153011785</v>
      </c>
      <c r="AF21" s="44">
        <v>19.805038526524314</v>
      </c>
      <c r="AG21" s="44">
        <v>20.151838585568875</v>
      </c>
      <c r="AH21" s="44">
        <v>21.283280122628344</v>
      </c>
      <c r="AI21" s="44">
        <v>23.23645475195151</v>
      </c>
      <c r="AJ21" s="44">
        <v>21.613124073205217</v>
      </c>
      <c r="AK21" s="44">
        <v>19.8978023595834</v>
      </c>
      <c r="AL21" s="52">
        <f>+K21</f>
        <v>10.292518692908326</v>
      </c>
      <c r="AM21" s="57">
        <v>11.364035483704653</v>
      </c>
      <c r="AN21" s="57">
        <v>17.905766965084013</v>
      </c>
      <c r="AO21" s="57">
        <v>19.538947828152924</v>
      </c>
      <c r="AP21" s="57">
        <v>16.5498105636473</v>
      </c>
      <c r="AQ21" s="42" t="s">
        <v>37</v>
      </c>
      <c r="AR21" s="49"/>
    </row>
    <row r="22" spans="2:44" s="1" customFormat="1" ht="29.25" customHeight="1">
      <c r="B22" s="3"/>
      <c r="C22" s="33"/>
      <c r="G22" s="34"/>
      <c r="H22" s="35"/>
      <c r="I22" s="33"/>
      <c r="J22" s="42" t="s">
        <v>30</v>
      </c>
      <c r="K22" s="57">
        <v>0.9295240206641435</v>
      </c>
      <c r="L22" s="57">
        <v>1.0419532233838364</v>
      </c>
      <c r="M22" s="57">
        <v>1.0949042533132027</v>
      </c>
      <c r="N22" s="57">
        <v>1.0554406561760357</v>
      </c>
      <c r="O22" s="57">
        <v>1.0470222604418835</v>
      </c>
      <c r="P22" s="57">
        <v>1.040564350546968</v>
      </c>
      <c r="Q22" s="57">
        <v>1.078504473744498</v>
      </c>
      <c r="R22" s="57">
        <v>1.0811357550526175</v>
      </c>
      <c r="S22" s="57">
        <v>1.1128441625853278</v>
      </c>
      <c r="T22" s="57">
        <v>1.1121660200940138</v>
      </c>
      <c r="U22" s="57">
        <v>1.0696708768719059</v>
      </c>
      <c r="V22" s="57">
        <v>1.070536622184574</v>
      </c>
      <c r="W22" s="57">
        <v>1.1279254191107733</v>
      </c>
      <c r="X22" s="57">
        <v>1.1875777473566191</v>
      </c>
      <c r="Y22" s="57">
        <v>1.1825860930430343</v>
      </c>
      <c r="Z22" s="57">
        <v>1.1486919363198629</v>
      </c>
      <c r="AA22" s="44">
        <v>1.119280901876255</v>
      </c>
      <c r="AB22" s="44">
        <v>1.163943324398433</v>
      </c>
      <c r="AC22" s="44">
        <v>1.1931463111125535</v>
      </c>
      <c r="AD22" s="44">
        <v>1.1987047777414375</v>
      </c>
      <c r="AE22" s="44">
        <v>1.2151293148172473</v>
      </c>
      <c r="AF22" s="44">
        <v>1.2462089765057185</v>
      </c>
      <c r="AG22" s="44">
        <v>1.268030966200676</v>
      </c>
      <c r="AH22" s="44">
        <v>1.339225606796126</v>
      </c>
      <c r="AI22" s="44">
        <v>1.3131023406071498</v>
      </c>
      <c r="AJ22" s="44">
        <v>1.303136917121413</v>
      </c>
      <c r="AK22" s="44">
        <v>1.2589758862598734</v>
      </c>
      <c r="AL22" s="52">
        <f>+K22</f>
        <v>0.9295240206641435</v>
      </c>
      <c r="AM22" s="57">
        <v>1.0554406561760357</v>
      </c>
      <c r="AN22" s="57">
        <v>1.1486919363198629</v>
      </c>
      <c r="AO22" s="57">
        <v>1.2258151996541793</v>
      </c>
      <c r="AP22" s="57">
        <v>1.246479157423328</v>
      </c>
      <c r="AQ22" s="42" t="s">
        <v>38</v>
      </c>
      <c r="AR22" s="49"/>
    </row>
    <row r="23" spans="7:44" s="1" customFormat="1" ht="29.25" customHeight="1">
      <c r="G23" s="34"/>
      <c r="H23" s="35"/>
      <c r="J23" s="42" t="s">
        <v>31</v>
      </c>
      <c r="K23" s="51">
        <v>5.519490615621089</v>
      </c>
      <c r="L23" s="51">
        <v>4.913419947142861</v>
      </c>
      <c r="M23" s="51">
        <v>5.470817904816299</v>
      </c>
      <c r="N23" s="51">
        <v>5.71982539897605</v>
      </c>
      <c r="O23" s="51">
        <v>5.766655681599245</v>
      </c>
      <c r="P23" s="51">
        <v>5.802444475216089</v>
      </c>
      <c r="Q23" s="51">
        <v>5.668959701760384</v>
      </c>
      <c r="R23" s="51">
        <v>5.648245520273477</v>
      </c>
      <c r="S23" s="51">
        <v>5.487932687670656</v>
      </c>
      <c r="T23" s="51">
        <v>5.522508937677974</v>
      </c>
      <c r="U23" s="51">
        <v>5.74190334517861</v>
      </c>
      <c r="V23" s="51">
        <v>5.675964067212667</v>
      </c>
      <c r="W23" s="51">
        <v>4.416253438468472</v>
      </c>
      <c r="X23" s="51">
        <v>4.962619781153397</v>
      </c>
      <c r="Y23" s="57">
        <v>4.8379659694443236</v>
      </c>
      <c r="Z23" s="57">
        <v>4.961314118045462</v>
      </c>
      <c r="AA23" s="57">
        <v>5.087212960966134</v>
      </c>
      <c r="AB23" s="57">
        <v>4.892008220356966</v>
      </c>
      <c r="AC23" s="57">
        <v>4.777323507294999</v>
      </c>
      <c r="AD23" s="57">
        <v>4.75517076895294</v>
      </c>
      <c r="AE23" s="57">
        <v>4.690896557439723</v>
      </c>
      <c r="AF23" s="57">
        <v>4.61092201796342</v>
      </c>
      <c r="AG23" s="57">
        <v>4.532963115694025</v>
      </c>
      <c r="AH23" s="57">
        <v>4.291986034420164</v>
      </c>
      <c r="AI23" s="57">
        <v>3.9103616188418675</v>
      </c>
      <c r="AJ23" s="57">
        <v>4.256794980776716</v>
      </c>
      <c r="AK23" s="44">
        <v>4.426781743645585</v>
      </c>
      <c r="AL23" s="52">
        <f>+K23</f>
        <v>5.519490615621089</v>
      </c>
      <c r="AM23" s="57">
        <v>5.71982539897605</v>
      </c>
      <c r="AN23" s="57">
        <v>4.961314118045462</v>
      </c>
      <c r="AO23" s="57">
        <v>4.564155755250897</v>
      </c>
      <c r="AP23" s="57">
        <v>4.142013295386396</v>
      </c>
      <c r="AQ23" s="42" t="s">
        <v>39</v>
      </c>
      <c r="AR23" s="49"/>
    </row>
    <row r="24" spans="4:45" s="1" customFormat="1" ht="29.25" customHeight="1">
      <c r="D24" s="33"/>
      <c r="E24" s="33"/>
      <c r="F24" s="33"/>
      <c r="G24" s="34"/>
      <c r="H24" s="35"/>
      <c r="J24" s="42" t="s">
        <v>13</v>
      </c>
      <c r="K24" s="37">
        <v>50.253</v>
      </c>
      <c r="L24" s="37">
        <v>50.882</v>
      </c>
      <c r="M24" s="37">
        <v>51.652</v>
      </c>
      <c r="N24" s="37">
        <v>51.632</v>
      </c>
      <c r="O24" s="37">
        <v>51.263</v>
      </c>
      <c r="P24" s="37">
        <v>49.962</v>
      </c>
      <c r="Q24" s="37">
        <v>50.54</v>
      </c>
      <c r="R24" s="37">
        <v>50.356</v>
      </c>
      <c r="S24" s="37">
        <v>50.504</v>
      </c>
      <c r="T24" s="37">
        <v>51.092</v>
      </c>
      <c r="U24" s="37">
        <v>50.665</v>
      </c>
      <c r="V24" s="51">
        <v>50.694</v>
      </c>
      <c r="W24" s="37">
        <v>51.117</v>
      </c>
      <c r="X24" s="37">
        <v>51.729</v>
      </c>
      <c r="Y24" s="38">
        <v>51.612</v>
      </c>
      <c r="Z24" s="38">
        <v>51.717</v>
      </c>
      <c r="AA24" s="38">
        <v>49.08</v>
      </c>
      <c r="AB24" s="38">
        <v>48.947</v>
      </c>
      <c r="AC24" s="38">
        <v>49.069</v>
      </c>
      <c r="AD24" s="38">
        <v>49.012</v>
      </c>
      <c r="AE24" s="38">
        <v>49.043</v>
      </c>
      <c r="AF24" s="38">
        <v>48.488</v>
      </c>
      <c r="AG24" s="38">
        <v>48.45</v>
      </c>
      <c r="AH24" s="38">
        <v>48.601</v>
      </c>
      <c r="AI24" s="38">
        <v>47.94</v>
      </c>
      <c r="AJ24" s="38">
        <v>48.1</v>
      </c>
      <c r="AK24" s="38">
        <v>47.928</v>
      </c>
      <c r="AL24" s="39">
        <f>+K24</f>
        <v>50.253</v>
      </c>
      <c r="AM24" s="36">
        <v>51.632</v>
      </c>
      <c r="AN24" s="36">
        <v>51.717</v>
      </c>
      <c r="AO24" s="36">
        <v>48.132</v>
      </c>
      <c r="AP24" s="40">
        <v>49.612</v>
      </c>
      <c r="AQ24" s="42" t="s">
        <v>4</v>
      </c>
      <c r="AS24" s="41"/>
    </row>
    <row r="25" spans="7:44" s="1" customFormat="1" ht="29.25" customHeight="1">
      <c r="G25" s="34"/>
      <c r="H25" s="35"/>
      <c r="J25" s="42" t="s">
        <v>32</v>
      </c>
      <c r="K25" s="37">
        <v>5.113866010000001</v>
      </c>
      <c r="L25" s="37">
        <v>13.653970920000003</v>
      </c>
      <c r="M25" s="37">
        <v>19.44227036</v>
      </c>
      <c r="N25" s="37">
        <v>65.64494399</v>
      </c>
      <c r="O25" s="37">
        <v>22.84952441</v>
      </c>
      <c r="P25" s="37">
        <v>173.88105456</v>
      </c>
      <c r="Q25" s="37">
        <v>42.07992651</v>
      </c>
      <c r="R25" s="37">
        <v>26.13860093</v>
      </c>
      <c r="S25" s="37">
        <v>26.89136834</v>
      </c>
      <c r="T25" s="37">
        <v>17.28150018</v>
      </c>
      <c r="U25" s="37">
        <v>10.66068544</v>
      </c>
      <c r="V25" s="37">
        <f>46456606.79/1000000</f>
        <v>46.45660679</v>
      </c>
      <c r="W25" s="37">
        <v>47.581396909999995</v>
      </c>
      <c r="X25" s="37">
        <v>22.9255136</v>
      </c>
      <c r="Y25" s="38">
        <v>26.32577706</v>
      </c>
      <c r="Z25" s="38">
        <v>495.7353526</v>
      </c>
      <c r="AA25" s="38">
        <f>22830660.83/1000000</f>
        <v>22.83066083</v>
      </c>
      <c r="AB25" s="38">
        <v>356.62202654000004</v>
      </c>
      <c r="AC25" s="38">
        <v>17.76943111</v>
      </c>
      <c r="AD25" s="38">
        <v>79.4961349</v>
      </c>
      <c r="AE25" s="38">
        <v>39.943380420000004</v>
      </c>
      <c r="AF25" s="38">
        <v>11.551086300000001</v>
      </c>
      <c r="AG25" s="38">
        <v>108.78831199000001</v>
      </c>
      <c r="AH25" s="38">
        <v>19.92300911</v>
      </c>
      <c r="AI25" s="38">
        <v>22.600341879999995</v>
      </c>
      <c r="AJ25" s="38">
        <v>39.99449086</v>
      </c>
      <c r="AK25" s="38">
        <f>16554820/1000000</f>
        <v>16.55482</v>
      </c>
      <c r="AL25" s="39">
        <f>SUM(K25:M25)</f>
        <v>38.210107289999996</v>
      </c>
      <c r="AM25" s="36">
        <v>528.71689872</v>
      </c>
      <c r="AN25" s="36">
        <v>1231.8090465400005</v>
      </c>
      <c r="AO25" s="36">
        <v>994.9661830099999</v>
      </c>
      <c r="AP25" s="36">
        <v>666.47031956</v>
      </c>
      <c r="AQ25" s="42" t="s">
        <v>40</v>
      </c>
      <c r="AR25" s="49"/>
    </row>
    <row r="26" spans="7:44" s="1" customFormat="1" ht="29.25" customHeight="1">
      <c r="G26" s="34"/>
      <c r="H26" s="35"/>
      <c r="J26" s="42" t="s">
        <v>33</v>
      </c>
      <c r="K26" s="38">
        <v>9.840890980000001</v>
      </c>
      <c r="L26" s="38">
        <v>40.752389099999995</v>
      </c>
      <c r="M26" s="38">
        <v>23.10244228</v>
      </c>
      <c r="N26" s="38">
        <v>72.23102958</v>
      </c>
      <c r="O26" s="38">
        <v>8.23777168</v>
      </c>
      <c r="P26" s="38">
        <v>20.565980950000004</v>
      </c>
      <c r="Q26" s="38">
        <v>46.921250689999994</v>
      </c>
      <c r="R26" s="38">
        <v>24.2712531</v>
      </c>
      <c r="S26" s="38">
        <v>30.5258122</v>
      </c>
      <c r="T26" s="38">
        <v>17.01411782</v>
      </c>
      <c r="U26" s="38">
        <v>12.225185980000001</v>
      </c>
      <c r="V26" s="38">
        <f>43485231.15/1000000</f>
        <v>43.48523115</v>
      </c>
      <c r="W26" s="38">
        <v>88.19590078</v>
      </c>
      <c r="X26" s="38">
        <v>24.86784573</v>
      </c>
      <c r="Y26" s="38">
        <v>26.08965366</v>
      </c>
      <c r="Z26" s="38">
        <v>34.78096946000001</v>
      </c>
      <c r="AA26" s="38">
        <f>26139110.41/1000000</f>
        <v>26.13911041</v>
      </c>
      <c r="AB26" s="38">
        <v>362.95845975</v>
      </c>
      <c r="AC26" s="38">
        <v>12.43594865</v>
      </c>
      <c r="AD26" s="38">
        <v>67.90840765</v>
      </c>
      <c r="AE26" s="38">
        <v>9.89383383</v>
      </c>
      <c r="AF26" s="38">
        <v>13.22207741</v>
      </c>
      <c r="AG26" s="38">
        <v>114.77707846000001</v>
      </c>
      <c r="AH26" s="38">
        <v>20.89635288</v>
      </c>
      <c r="AI26" s="38">
        <v>20.96887215</v>
      </c>
      <c r="AJ26" s="38">
        <v>39.399305299999995</v>
      </c>
      <c r="AK26" s="38">
        <f>23889168/1000000</f>
        <v>23.889168</v>
      </c>
      <c r="AL26" s="39">
        <f>SUM(K26:M26)</f>
        <v>73.69572236</v>
      </c>
      <c r="AM26" s="36">
        <v>414.63103332</v>
      </c>
      <c r="AN26" s="36">
        <v>747.2695839500001</v>
      </c>
      <c r="AO26" s="36">
        <v>1329.2386176999998</v>
      </c>
      <c r="AP26" s="40">
        <v>429.39005937</v>
      </c>
      <c r="AQ26" s="42" t="s">
        <v>41</v>
      </c>
      <c r="AR26" s="49"/>
    </row>
    <row r="27" spans="2:45" s="1" customFormat="1" ht="29.25" customHeight="1">
      <c r="B27" s="3"/>
      <c r="D27" s="33"/>
      <c r="E27" s="33"/>
      <c r="F27" s="33"/>
      <c r="G27" s="34"/>
      <c r="H27" s="35"/>
      <c r="I27" s="58"/>
      <c r="J27" s="42" t="s">
        <v>20</v>
      </c>
      <c r="K27" s="37">
        <v>-4.7270249699999995</v>
      </c>
      <c r="L27" s="37">
        <v>-27.098418179999992</v>
      </c>
      <c r="M27" s="37">
        <v>-3.6601719200000016</v>
      </c>
      <c r="N27" s="37">
        <v>-6.586085590000003</v>
      </c>
      <c r="O27" s="37">
        <v>14.611752730000001</v>
      </c>
      <c r="P27" s="37">
        <v>153.31507361</v>
      </c>
      <c r="Q27" s="37">
        <v>-4.841324179999992</v>
      </c>
      <c r="R27" s="37">
        <v>1.867347830000002</v>
      </c>
      <c r="S27" s="37">
        <f>S25-S26</f>
        <v>-3.634443860000001</v>
      </c>
      <c r="T27" s="37">
        <f>T25-T26</f>
        <v>0.26738235999999915</v>
      </c>
      <c r="U27" s="37">
        <f>U25-U26</f>
        <v>-1.564500540000001</v>
      </c>
      <c r="V27" s="37">
        <f>V25-V26</f>
        <v>2.971375640000005</v>
      </c>
      <c r="W27" s="37">
        <v>-40.61450387000001</v>
      </c>
      <c r="X27" s="37">
        <v>-1.9423321300000027</v>
      </c>
      <c r="Y27" s="38">
        <v>0.2361233999999985</v>
      </c>
      <c r="Z27" s="38">
        <v>460.95438314</v>
      </c>
      <c r="AA27" s="38">
        <f>AA25-AA26</f>
        <v>-3.3084495800000013</v>
      </c>
      <c r="AB27" s="38">
        <v>-6.336433209999979</v>
      </c>
      <c r="AC27" s="38">
        <v>5.333482459999999</v>
      </c>
      <c r="AD27" s="38">
        <v>11.58772725</v>
      </c>
      <c r="AE27" s="38">
        <v>30.049546590000002</v>
      </c>
      <c r="AF27" s="44">
        <v>-1.6709911099999994</v>
      </c>
      <c r="AG27" s="44">
        <v>-5.988766469999999</v>
      </c>
      <c r="AH27" s="44">
        <v>-0.9733437699999996</v>
      </c>
      <c r="AI27" s="44">
        <v>1.6314697299999967</v>
      </c>
      <c r="AJ27" s="44">
        <v>0.5951855600000023</v>
      </c>
      <c r="AK27" s="44">
        <v>-7.334347189999997</v>
      </c>
      <c r="AL27" s="59">
        <f>SUM(K27:M27)</f>
        <v>-35.485615069999994</v>
      </c>
      <c r="AM27" s="45">
        <v>114.08586540000002</v>
      </c>
      <c r="AN27" s="45">
        <v>484.53946340000005</v>
      </c>
      <c r="AO27" s="45">
        <v>-334.27243468999995</v>
      </c>
      <c r="AP27" s="40">
        <v>237.08026019000002</v>
      </c>
      <c r="AQ27" s="42" t="s">
        <v>3</v>
      </c>
      <c r="AS27" s="41"/>
    </row>
    <row r="28" spans="4:45" s="1" customFormat="1" ht="29.25" customHeight="1">
      <c r="D28" s="33"/>
      <c r="E28" s="33"/>
      <c r="F28" s="33"/>
      <c r="G28" s="34"/>
      <c r="H28" s="35"/>
      <c r="J28" s="60" t="s">
        <v>6</v>
      </c>
      <c r="K28" s="43">
        <v>43.8153318869397</v>
      </c>
      <c r="L28" s="43">
        <v>48.7635648438167</v>
      </c>
      <c r="M28" s="43">
        <v>50.59315906720251</v>
      </c>
      <c r="N28" s="43">
        <v>49.74251312266543</v>
      </c>
      <c r="O28" s="43">
        <v>49.264101798959445</v>
      </c>
      <c r="P28" s="43">
        <v>49.15155316712247</v>
      </c>
      <c r="Q28" s="43">
        <v>50.021607026447434</v>
      </c>
      <c r="R28" s="43">
        <v>50.12963594366996</v>
      </c>
      <c r="S28" s="43">
        <v>51.46766776347385</v>
      </c>
      <c r="T28" s="43">
        <v>51.53004555846451</v>
      </c>
      <c r="U28" s="43">
        <v>49.80657343099652</v>
      </c>
      <c r="V28" s="43">
        <v>49.862107869497066</v>
      </c>
      <c r="W28" s="43">
        <v>52.72783896781617</v>
      </c>
      <c r="X28" s="43">
        <v>58.15301435031724</v>
      </c>
      <c r="Y28" s="44">
        <v>57.57441482679228</v>
      </c>
      <c r="Z28" s="44">
        <v>56.67326637942247</v>
      </c>
      <c r="AA28" s="44">
        <v>55.367089430057824</v>
      </c>
      <c r="AB28" s="44">
        <v>57.395693936973835</v>
      </c>
      <c r="AC28" s="44">
        <v>58.12722974599714</v>
      </c>
      <c r="AD28" s="44">
        <v>58.33617402819129</v>
      </c>
      <c r="AE28" s="44">
        <v>59.107066619153905</v>
      </c>
      <c r="AF28" s="61">
        <v>60.44559728822259</v>
      </c>
      <c r="AG28" s="61">
        <v>61.428917365168644</v>
      </c>
      <c r="AH28" s="61">
        <v>64.56984554545933</v>
      </c>
      <c r="AI28" s="61">
        <v>65.77010652635897</v>
      </c>
      <c r="AJ28" s="61">
        <v>65.37629487290644</v>
      </c>
      <c r="AK28" s="61">
        <v>63.234295386933894</v>
      </c>
      <c r="AL28" s="47">
        <f>+K28</f>
        <v>43.8153318869397</v>
      </c>
      <c r="AM28" s="36">
        <v>49.74251312266543</v>
      </c>
      <c r="AN28" s="36">
        <v>56.67326637942247</v>
      </c>
      <c r="AO28" s="36">
        <v>61.80599886426214</v>
      </c>
      <c r="AP28" s="40">
        <v>65.095111503848</v>
      </c>
      <c r="AQ28" s="60" t="s">
        <v>5</v>
      </c>
      <c r="AS28" s="41"/>
    </row>
    <row r="29" spans="4:45" s="1" customFormat="1" ht="29.25" customHeight="1">
      <c r="D29" s="33"/>
      <c r="E29" s="33"/>
      <c r="F29" s="33"/>
      <c r="G29" s="34"/>
      <c r="H29" s="35"/>
      <c r="J29" s="42" t="s">
        <v>66</v>
      </c>
      <c r="K29" s="43">
        <v>48.92326598</v>
      </c>
      <c r="L29" s="43">
        <v>10.108907960000002</v>
      </c>
      <c r="M29" s="43">
        <v>2.85274713</v>
      </c>
      <c r="N29" s="43">
        <v>15.27576707</v>
      </c>
      <c r="O29" s="43">
        <v>6.39433461</v>
      </c>
      <c r="P29" s="43">
        <v>3.102356</v>
      </c>
      <c r="Q29" s="43">
        <v>4.33373634</v>
      </c>
      <c r="R29" s="43">
        <v>13.933588639999998</v>
      </c>
      <c r="S29" s="43">
        <v>5.88753663</v>
      </c>
      <c r="T29" s="43">
        <v>2.91456395</v>
      </c>
      <c r="U29" s="62">
        <v>18.395944710000002</v>
      </c>
      <c r="V29" s="62">
        <f>6725361.75/1000000</f>
        <v>6.72536175</v>
      </c>
      <c r="W29" s="62">
        <v>41.09531022</v>
      </c>
      <c r="X29" s="62">
        <v>13.29198795</v>
      </c>
      <c r="Y29" s="61">
        <v>2.09411234</v>
      </c>
      <c r="Z29" s="61">
        <v>19.23162334</v>
      </c>
      <c r="AA29" s="61">
        <v>2.3927531</v>
      </c>
      <c r="AB29" s="61">
        <v>26.76566361</v>
      </c>
      <c r="AC29" s="61">
        <v>2.41496249</v>
      </c>
      <c r="AD29" s="61">
        <v>5.59374767</v>
      </c>
      <c r="AE29" s="61">
        <v>50.17174664</v>
      </c>
      <c r="AF29" s="44">
        <v>3.8836544899999996</v>
      </c>
      <c r="AG29" s="44">
        <v>2.14783307</v>
      </c>
      <c r="AH29" s="44">
        <v>8.59678886</v>
      </c>
      <c r="AI29" s="44">
        <v>3.28874925</v>
      </c>
      <c r="AJ29" s="44">
        <v>2.5307935</v>
      </c>
      <c r="AK29" s="44">
        <v>60.45412309</v>
      </c>
      <c r="AL29" s="59">
        <f>SUM(K29:M29)</f>
        <v>61.88492107</v>
      </c>
      <c r="AM29" s="36">
        <v>133.44460021</v>
      </c>
      <c r="AN29" s="36">
        <v>187.47243911</v>
      </c>
      <c r="AO29" s="36">
        <v>136.22502719000002</v>
      </c>
      <c r="AP29" s="40">
        <v>820.6629388399999</v>
      </c>
      <c r="AQ29" s="42" t="s">
        <v>67</v>
      </c>
      <c r="AS29" s="41"/>
    </row>
    <row r="30" spans="7:45" s="1" customFormat="1" ht="30" customHeight="1">
      <c r="G30" s="34"/>
      <c r="H30" s="35"/>
      <c r="J30" s="60" t="s">
        <v>16</v>
      </c>
      <c r="K30" s="62" t="s">
        <v>82</v>
      </c>
      <c r="L30" s="62">
        <v>0</v>
      </c>
      <c r="M30" s="62">
        <v>0</v>
      </c>
      <c r="N30" s="62">
        <v>0</v>
      </c>
      <c r="O30" s="63">
        <v>0.03</v>
      </c>
      <c r="P30" s="62">
        <v>0</v>
      </c>
      <c r="Q30" s="62">
        <v>3.41</v>
      </c>
      <c r="R30" s="64">
        <v>0.69</v>
      </c>
      <c r="S30" s="62">
        <v>3.8</v>
      </c>
      <c r="T30" s="62">
        <v>0</v>
      </c>
      <c r="U30" s="62">
        <v>0</v>
      </c>
      <c r="V30" s="62">
        <v>9.950617</v>
      </c>
      <c r="W30" s="51">
        <v>0</v>
      </c>
      <c r="X30" s="51">
        <v>0.016961</v>
      </c>
      <c r="Y30" s="44">
        <v>10.99999992</v>
      </c>
      <c r="Z30" s="44">
        <v>0.557772</v>
      </c>
      <c r="AA30" s="44">
        <f>11000000/1000000</f>
        <v>11</v>
      </c>
      <c r="AB30" s="44">
        <v>0</v>
      </c>
      <c r="AC30" s="44">
        <f>14972503/1000000</f>
        <v>14.972503</v>
      </c>
      <c r="AD30" s="44">
        <v>0.079776</v>
      </c>
      <c r="AE30" s="44">
        <v>1.26714</v>
      </c>
      <c r="AF30" s="61">
        <v>0</v>
      </c>
      <c r="AG30" s="61">
        <v>33.55</v>
      </c>
      <c r="AH30" s="61">
        <v>0</v>
      </c>
      <c r="AI30" s="61">
        <v>0</v>
      </c>
      <c r="AJ30" s="61">
        <v>39</v>
      </c>
      <c r="AK30" s="65">
        <f>520443/1000000</f>
        <v>0.520443</v>
      </c>
      <c r="AL30" s="59">
        <f>SUM(L30:M30)</f>
        <v>0</v>
      </c>
      <c r="AM30" s="36">
        <v>28.89757792</v>
      </c>
      <c r="AN30" s="36">
        <v>100.947634</v>
      </c>
      <c r="AO30" s="36">
        <v>79.544857</v>
      </c>
      <c r="AP30" s="40">
        <v>178.24200815</v>
      </c>
      <c r="AQ30" s="60" t="s">
        <v>14</v>
      </c>
      <c r="AR30" s="49"/>
      <c r="AS30" s="41"/>
    </row>
    <row r="31" spans="2:46" ht="33" customHeight="1">
      <c r="B31" s="4"/>
      <c r="C31" s="66"/>
      <c r="D31" s="1"/>
      <c r="E31" s="1"/>
      <c r="F31" s="1"/>
      <c r="G31" s="34"/>
      <c r="H31" s="35"/>
      <c r="I31" s="66"/>
      <c r="J31" s="42" t="s">
        <v>17</v>
      </c>
      <c r="K31" s="43" t="s">
        <v>82</v>
      </c>
      <c r="L31" s="43">
        <v>593.2</v>
      </c>
      <c r="M31" s="43">
        <v>902.5</v>
      </c>
      <c r="N31" s="43">
        <v>258.5</v>
      </c>
      <c r="O31" s="43">
        <v>305</v>
      </c>
      <c r="P31" s="43">
        <v>465</v>
      </c>
      <c r="Q31" s="43">
        <v>460</v>
      </c>
      <c r="R31" s="43">
        <v>514</v>
      </c>
      <c r="S31" s="43">
        <v>658.2</v>
      </c>
      <c r="T31" s="43">
        <v>459.75</v>
      </c>
      <c r="U31" s="43">
        <v>687.5</v>
      </c>
      <c r="V31" s="43">
        <v>858</v>
      </c>
      <c r="W31" s="43">
        <v>128.36</v>
      </c>
      <c r="X31" s="43">
        <v>547</v>
      </c>
      <c r="Y31" s="44">
        <v>200</v>
      </c>
      <c r="Z31" s="44">
        <v>615</v>
      </c>
      <c r="AA31" s="44">
        <f>120000000/1000000</f>
        <v>120</v>
      </c>
      <c r="AB31" s="44">
        <v>846.3</v>
      </c>
      <c r="AC31" s="44">
        <v>466.5</v>
      </c>
      <c r="AD31" s="44">
        <v>115</v>
      </c>
      <c r="AE31" s="44">
        <v>835</v>
      </c>
      <c r="AF31" s="44">
        <v>465</v>
      </c>
      <c r="AG31" s="44">
        <v>55</v>
      </c>
      <c r="AH31" s="44">
        <v>375</v>
      </c>
      <c r="AI31" s="44">
        <v>349</v>
      </c>
      <c r="AJ31" s="44">
        <v>473</v>
      </c>
      <c r="AK31" s="44">
        <f>30000000/1000000</f>
        <v>30</v>
      </c>
      <c r="AL31" s="59">
        <f>SUM(L31:M31)</f>
        <v>1495.7</v>
      </c>
      <c r="AM31" s="46">
        <v>5541.3099999999995</v>
      </c>
      <c r="AN31" s="46">
        <v>4744.8</v>
      </c>
      <c r="AO31" s="46">
        <v>4333.971</v>
      </c>
      <c r="AP31" s="45">
        <v>7051.1779</v>
      </c>
      <c r="AQ31" s="42" t="s">
        <v>15</v>
      </c>
      <c r="AR31" s="49"/>
      <c r="AS31" s="41"/>
      <c r="AT31" s="1"/>
    </row>
    <row r="32" spans="2:46" ht="33" customHeight="1">
      <c r="B32" s="4"/>
      <c r="C32" s="66"/>
      <c r="D32" s="1"/>
      <c r="E32" s="1"/>
      <c r="F32" s="1"/>
      <c r="G32" s="34"/>
      <c r="H32" s="35"/>
      <c r="I32" s="66"/>
      <c r="J32" s="67" t="s">
        <v>22</v>
      </c>
      <c r="K32" s="68" t="s">
        <v>82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150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70">
        <f>SUM(L32:M32)</f>
        <v>0</v>
      </c>
      <c r="AM32" s="71">
        <v>0</v>
      </c>
      <c r="AN32" s="71">
        <v>150</v>
      </c>
      <c r="AO32" s="71">
        <v>75</v>
      </c>
      <c r="AP32" s="71">
        <v>109</v>
      </c>
      <c r="AQ32" s="67" t="s">
        <v>21</v>
      </c>
      <c r="AR32" s="49"/>
      <c r="AS32" s="41"/>
      <c r="AT32" s="1"/>
    </row>
    <row r="33" spans="4:45" ht="21.75" customHeight="1">
      <c r="D33" s="66"/>
      <c r="E33" s="66"/>
      <c r="F33" s="66"/>
      <c r="J33" s="72" t="s">
        <v>80</v>
      </c>
      <c r="K33" s="72"/>
      <c r="L33" s="72"/>
      <c r="M33" s="72"/>
      <c r="N33" s="72"/>
      <c r="O33" s="72"/>
      <c r="P33" s="72"/>
      <c r="Q33" s="72"/>
      <c r="R33" s="72"/>
      <c r="S33" s="73"/>
      <c r="T33" s="73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4"/>
      <c r="AG33" s="72"/>
      <c r="AH33" s="72"/>
      <c r="AI33" s="72"/>
      <c r="AJ33" s="72"/>
      <c r="AK33" s="72"/>
      <c r="AL33" s="72"/>
      <c r="AM33" s="72"/>
      <c r="AN33" s="75"/>
      <c r="AO33" s="75"/>
      <c r="AP33" s="76"/>
      <c r="AQ33" s="77" t="s">
        <v>81</v>
      </c>
      <c r="AS33" s="78"/>
    </row>
    <row r="34" spans="4:43" ht="23.25">
      <c r="D34" s="66"/>
      <c r="E34" s="66"/>
      <c r="F34" s="66"/>
      <c r="J34" s="72"/>
      <c r="K34" s="72"/>
      <c r="L34" s="72"/>
      <c r="M34" s="79"/>
      <c r="N34" s="72"/>
      <c r="O34" s="72"/>
      <c r="P34" s="72"/>
      <c r="Q34" s="72"/>
      <c r="R34" s="72"/>
      <c r="S34" s="80"/>
      <c r="T34" s="73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6"/>
      <c r="AQ34" s="72"/>
    </row>
    <row r="35" spans="8:42" ht="23.25">
      <c r="H35" s="81"/>
      <c r="J35" s="72"/>
      <c r="K35" s="72"/>
      <c r="L35" s="79"/>
      <c r="M35" s="79"/>
      <c r="N35" s="72"/>
      <c r="O35" s="72"/>
      <c r="P35" s="72"/>
      <c r="Q35" s="72"/>
      <c r="R35" s="72"/>
      <c r="S35" s="82"/>
      <c r="T35" s="82"/>
      <c r="U35" s="83"/>
      <c r="V35" s="82"/>
      <c r="W35" s="72"/>
      <c r="X35" s="72"/>
      <c r="Y35" s="72"/>
      <c r="Z35" s="72"/>
      <c r="AA35" s="72"/>
      <c r="AB35" s="72"/>
      <c r="AC35" s="74"/>
      <c r="AD35" s="74"/>
      <c r="AE35" s="84"/>
      <c r="AF35" s="72"/>
      <c r="AG35" s="72"/>
      <c r="AH35" s="72"/>
      <c r="AI35" s="72"/>
      <c r="AJ35" s="72"/>
      <c r="AK35" s="72"/>
      <c r="AL35" s="72"/>
      <c r="AM35" s="72"/>
      <c r="AN35" s="72"/>
      <c r="AO35" s="85"/>
      <c r="AP35" s="86"/>
    </row>
    <row r="36" spans="8:42" ht="23.25">
      <c r="H36" s="81"/>
      <c r="J36" s="72"/>
      <c r="K36" s="72"/>
      <c r="L36" s="79"/>
      <c r="M36" s="72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8"/>
      <c r="AN36" s="79"/>
      <c r="AO36" s="79"/>
      <c r="AP36" s="79"/>
    </row>
    <row r="37" spans="8:42" ht="23.25">
      <c r="H37" s="81"/>
      <c r="J37" s="72"/>
      <c r="K37" s="72"/>
      <c r="N37" s="72"/>
      <c r="O37" s="72"/>
      <c r="P37" s="72"/>
      <c r="Q37" s="72"/>
      <c r="R37" s="72"/>
      <c r="S37" s="83"/>
      <c r="T37" s="82"/>
      <c r="U37" s="82"/>
      <c r="V37" s="82"/>
      <c r="W37" s="72"/>
      <c r="X37" s="72"/>
      <c r="Y37" s="72"/>
      <c r="Z37" s="72"/>
      <c r="AA37" s="72"/>
      <c r="AB37" s="72"/>
      <c r="AC37" s="72"/>
      <c r="AE37" s="72"/>
      <c r="AF37" s="90"/>
      <c r="AG37" s="72"/>
      <c r="AH37" s="72"/>
      <c r="AI37" s="72"/>
      <c r="AJ37" s="72"/>
      <c r="AK37" s="72"/>
      <c r="AL37" s="72"/>
      <c r="AM37" s="88"/>
      <c r="AN37" s="72"/>
      <c r="AO37" s="72"/>
      <c r="AP37" s="91"/>
    </row>
    <row r="38" spans="10:42" ht="23.25">
      <c r="J38" s="72"/>
      <c r="K38" s="72"/>
      <c r="L38" s="72"/>
      <c r="M38" s="72"/>
      <c r="N38" s="72"/>
      <c r="O38" s="72"/>
      <c r="P38" s="72"/>
      <c r="Q38" s="72"/>
      <c r="R38" s="72"/>
      <c r="S38" s="92"/>
      <c r="T38" s="82"/>
      <c r="U38" s="82"/>
      <c r="V38" s="8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88"/>
      <c r="AN38" s="72"/>
      <c r="AO38" s="72"/>
      <c r="AP38" s="91"/>
    </row>
    <row r="39" spans="10:42" ht="23.25"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6"/>
    </row>
    <row r="40" spans="10:44" ht="23.25"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R40" s="66"/>
    </row>
    <row r="41" spans="10:44" ht="23.25"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91"/>
      <c r="AR41" s="66"/>
    </row>
    <row r="42" spans="10:44" ht="23.25"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91"/>
      <c r="AR42" s="66"/>
    </row>
    <row r="43" spans="10:44" ht="23.25"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K43" s="72"/>
      <c r="AL43" s="72"/>
      <c r="AM43" s="72"/>
      <c r="AN43" s="72"/>
      <c r="AO43" s="72"/>
      <c r="AP43" s="91"/>
      <c r="AR43" s="66"/>
    </row>
    <row r="44" spans="10:42" ht="23.25"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91"/>
    </row>
    <row r="45" spans="10:42" ht="23.25"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93"/>
    </row>
    <row r="46" spans="10:41" ht="23.25"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0:42" ht="23.25"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91"/>
    </row>
    <row r="48" spans="10:41" ht="23.25"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0:42" ht="23.25"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91"/>
    </row>
    <row r="50" spans="10:41" ht="23.25"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0:42" ht="23.25"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91"/>
    </row>
    <row r="52" spans="10:42" ht="23.25"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91"/>
    </row>
    <row r="53" spans="10:41" ht="23.25"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</row>
    <row r="54" spans="10:41" ht="23.25"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</row>
    <row r="55" spans="10:41" ht="23.25"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  <row r="56" spans="10:41" ht="23.25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</row>
    <row r="57" spans="10:41" ht="23.25"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0:41" ht="23.25"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0:41" ht="23.25"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0:41" ht="23.25"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0:41" ht="23.25"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10:41" ht="23.25"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10:41" ht="23.25"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</row>
    <row r="64" spans="10:41" ht="23.25"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</row>
    <row r="65" spans="10:41" ht="23.25"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0:41" ht="23.25"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10:41" ht="23.25"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10:41" ht="23.25"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0:41" ht="23.25"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spans="10:41" ht="23.25"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0:41" ht="23.25"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spans="10:41" ht="23.25"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</row>
    <row r="73" spans="10:41" ht="23.25"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10:41" ht="23.25"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</row>
    <row r="75" spans="10:41" ht="23.25"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10:41" ht="23.25"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0:41" ht="23.25"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</row>
    <row r="78" spans="10:41" ht="23.25"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</row>
    <row r="79" spans="10:41" ht="23.25"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</row>
    <row r="80" spans="10:41" ht="23.25"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0:41" ht="23.25"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</row>
    <row r="82" spans="10:41" ht="23.25"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</row>
    <row r="83" spans="10:41" ht="23.25"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</row>
    <row r="84" spans="10:41" ht="23.25"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</row>
    <row r="85" spans="10:41" ht="23.25"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</row>
    <row r="86" spans="10:41" ht="23.25"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</row>
    <row r="87" spans="10:41" ht="23.25"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</row>
    <row r="88" spans="10:41" ht="23.25"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</row>
    <row r="89" spans="10:41" ht="23.25"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</row>
    <row r="90" spans="10:41" ht="23.25"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</row>
    <row r="91" spans="10:41" ht="23.25"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</row>
    <row r="92" spans="10:41" ht="23.25"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</row>
    <row r="93" spans="10:41" ht="23.25"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</row>
    <row r="94" spans="10:41" ht="23.25"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</row>
    <row r="95" spans="10:41" ht="23.25"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</row>
    <row r="96" spans="10:41" ht="23.25"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</row>
    <row r="97" spans="10:41" ht="23.25"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</row>
    <row r="98" spans="10:41" ht="23.25"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</row>
    <row r="99" spans="10:41" ht="23.25"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</row>
    <row r="100" spans="10:41" ht="23.25"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</row>
    <row r="101" spans="10:41" ht="23.25"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</row>
    <row r="102" spans="10:41" ht="23.25"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</row>
    <row r="103" spans="10:41" ht="23.25"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</row>
    <row r="104" spans="10:41" ht="23.25"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</row>
    <row r="105" spans="10:41" ht="23.25"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</row>
    <row r="106" spans="10:41" ht="23.25"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</row>
    <row r="107" spans="10:41" ht="23.25"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</row>
    <row r="108" spans="10:41" ht="23.25"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</row>
    <row r="109" spans="10:41" ht="23.25"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</row>
    <row r="110" spans="10:41" ht="23.25"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</row>
    <row r="111" spans="10:41" ht="23.25"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</row>
    <row r="112" spans="10:41" ht="23.25"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</row>
    <row r="113" spans="10:41" ht="23.25"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</row>
    <row r="114" spans="10:41" ht="23.25"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</row>
    <row r="115" spans="10:41" ht="23.25"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</row>
    <row r="116" spans="10:41" ht="23.25"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</row>
    <row r="117" spans="10:41" ht="23.25"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</row>
    <row r="118" spans="10:41" ht="23.25"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</row>
    <row r="119" spans="10:41" ht="23.25"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</row>
    <row r="120" spans="10:41" ht="23.25"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</row>
    <row r="121" spans="10:41" ht="23.25"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</row>
    <row r="122" spans="10:41" ht="23.25"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</row>
    <row r="123" spans="10:41" ht="23.25"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</row>
    <row r="124" spans="10:41" ht="23.25"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</row>
    <row r="125" spans="10:41" ht="23.25"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</row>
    <row r="126" spans="10:41" ht="23.25"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</row>
    <row r="127" spans="10:41" ht="23.25"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</row>
    <row r="128" spans="10:41" ht="23.25"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</row>
    <row r="129" spans="10:41" ht="23.25"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</row>
    <row r="130" spans="10:41" ht="23.25"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</row>
    <row r="131" spans="10:41" ht="23.25"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</row>
    <row r="132" spans="10:41" ht="23.25"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</row>
    <row r="133" spans="10:41" ht="23.25"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</row>
    <row r="134" spans="10:41" ht="23.25"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</row>
    <row r="135" spans="10:41" ht="23.25"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</row>
    <row r="136" spans="10:41" ht="23.25"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</row>
    <row r="137" spans="10:41" ht="23.25"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</row>
    <row r="138" spans="10:41" ht="23.25"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</row>
    <row r="139" spans="10:41" ht="23.25"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</row>
    <row r="140" spans="10:41" ht="23.25"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</row>
    <row r="141" spans="10:41" ht="23.25"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</row>
    <row r="142" spans="10:41" ht="23.25"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</row>
    <row r="143" spans="10:41" ht="23.25"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</row>
    <row r="144" spans="10:41" ht="23.25"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</row>
    <row r="145" spans="10:41" ht="23.25"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</row>
    <row r="146" spans="10:41" ht="23.25"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</row>
    <row r="147" spans="10:41" ht="23.25"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</row>
    <row r="148" spans="10:41" ht="23.25"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</row>
    <row r="149" spans="10:41" ht="23.25"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</row>
    <row r="150" spans="10:41" ht="23.25"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</row>
    <row r="151" spans="10:41" ht="23.25"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</row>
    <row r="152" spans="10:41" ht="23.25"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</row>
    <row r="153" spans="10:41" ht="23.25"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</row>
    <row r="154" spans="10:41" ht="23.25"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</row>
    <row r="155" spans="10:41" ht="23.25"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</row>
    <row r="156" spans="10:41" ht="23.25"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</row>
    <row r="157" spans="10:41" ht="23.25"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</row>
    <row r="158" spans="10:41" ht="23.25"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</row>
    <row r="159" spans="10:41" ht="23.25"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</row>
    <row r="160" spans="10:41" ht="23.25"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</row>
    <row r="161" spans="10:41" ht="23.25"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</row>
    <row r="162" spans="10:41" ht="23.25"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</row>
    <row r="163" spans="10:41" ht="23.25"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</row>
    <row r="164" spans="10:41" ht="23.25"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</row>
    <row r="165" spans="10:41" ht="23.25"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</row>
    <row r="166" spans="10:41" ht="23.25"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</row>
    <row r="167" spans="10:41" ht="23.25"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</row>
    <row r="168" spans="10:41" ht="23.25"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</row>
    <row r="169" spans="10:41" ht="23.25"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</row>
    <row r="170" spans="10:41" ht="23.25"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</row>
    <row r="171" spans="10:41" ht="23.25"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</row>
    <row r="172" spans="10:41" ht="23.25"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</row>
    <row r="173" spans="10:41" ht="23.25"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</row>
    <row r="174" spans="10:41" ht="23.25"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</row>
    <row r="175" spans="10:41" ht="23.25"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</row>
    <row r="176" spans="10:41" ht="23.25"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</row>
    <row r="177" spans="10:41" ht="23.25"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</row>
    <row r="178" spans="10:41" ht="23.25"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</row>
    <row r="179" spans="10:41" ht="23.25"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</row>
    <row r="180" spans="10:41" ht="23.25"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</row>
    <row r="181" spans="10:41" ht="23.25"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</row>
    <row r="182" spans="10:41" ht="23.25"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</row>
    <row r="183" spans="10:41" ht="23.25"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</row>
    <row r="184" spans="10:41" ht="23.25"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</row>
    <row r="185" spans="10:41" ht="23.25"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</row>
    <row r="186" spans="10:41" ht="23.25"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</row>
    <row r="187" spans="10:41" ht="23.25"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</row>
    <row r="188" spans="10:41" ht="23.25"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</row>
    <row r="189" spans="10:41" ht="23.25"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</row>
    <row r="190" spans="10:41" ht="23.25"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</row>
    <row r="191" spans="10:41" ht="23.25"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</row>
    <row r="192" spans="10:41" ht="23.25"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</row>
    <row r="193" spans="10:41" ht="23.25"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</row>
    <row r="194" spans="10:41" ht="23.25"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</row>
    <row r="195" spans="10:41" ht="23.25"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</row>
    <row r="196" spans="10:41" ht="23.25"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</row>
    <row r="197" spans="10:41" ht="23.25"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</row>
    <row r="198" spans="10:41" ht="23.25"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</row>
    <row r="199" spans="10:41" ht="23.25"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</row>
    <row r="200" spans="10:41" ht="23.25"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</row>
    <row r="201" spans="10:41" ht="23.25"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</row>
    <row r="202" spans="10:41" ht="23.25"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</row>
    <row r="203" spans="10:41" ht="23.25"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</row>
    <row r="204" spans="10:41" ht="23.25"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</row>
    <row r="205" spans="10:41" ht="23.25"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</row>
    <row r="206" spans="10:41" ht="23.25"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</row>
    <row r="207" spans="10:41" ht="23.25"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</row>
    <row r="208" spans="10:41" ht="23.25"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</row>
    <row r="209" spans="10:41" ht="23.25"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</row>
    <row r="210" spans="10:41" ht="23.25"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</row>
    <row r="211" spans="10:41" ht="23.25"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</row>
    <row r="212" spans="10:41" ht="23.25"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</row>
    <row r="213" spans="10:41" ht="23.25"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</row>
    <row r="214" spans="10:41" ht="23.25"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</row>
    <row r="215" spans="10:41" ht="23.25"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</row>
    <row r="216" spans="10:41" ht="23.25"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</row>
    <row r="217" spans="10:41" ht="23.25"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</row>
    <row r="218" spans="10:41" ht="23.25"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</row>
    <row r="219" spans="10:41" ht="23.25"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</row>
    <row r="220" spans="10:41" ht="23.25"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</row>
    <row r="221" spans="10:41" ht="23.25"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</row>
    <row r="222" spans="10:41" ht="23.25"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</row>
    <row r="223" spans="10:41" ht="23.25"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</row>
    <row r="224" spans="10:41" ht="23.25"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</row>
    <row r="225" spans="10:41" ht="23.25"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</row>
    <row r="226" spans="10:41" ht="23.25"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</row>
    <row r="227" spans="10:41" ht="23.25"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</row>
    <row r="228" spans="10:41" ht="23.25"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</row>
    <row r="229" spans="10:41" ht="23.25"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</row>
    <row r="230" spans="10:41" ht="23.25"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</row>
    <row r="231" spans="10:41" ht="23.25"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</row>
    <row r="232" spans="10:41" ht="23.25"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</row>
    <row r="233" spans="10:41" ht="23.25"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</row>
    <row r="234" spans="10:41" ht="23.25"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</row>
    <row r="235" spans="10:41" ht="23.25"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</row>
    <row r="236" spans="10:41" ht="23.25"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</row>
    <row r="237" spans="10:41" ht="23.25"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</row>
    <row r="238" spans="10:41" ht="23.25"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</row>
    <row r="239" spans="10:41" ht="23.25"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</row>
    <row r="240" spans="10:41" ht="23.25"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</row>
    <row r="241" spans="10:41" ht="23.25"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</row>
    <row r="242" spans="10:41" ht="23.25"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</row>
    <row r="243" spans="10:41" ht="23.25"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</row>
    <row r="244" spans="10:41" ht="23.25"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</row>
    <row r="245" spans="10:41" ht="23.25"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</row>
    <row r="246" spans="10:41" ht="23.25"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</row>
    <row r="247" spans="10:41" ht="23.25"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</row>
    <row r="248" spans="10:41" ht="23.25"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</row>
    <row r="249" spans="10:41" ht="23.25"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</row>
    <row r="250" spans="10:41" ht="23.25"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</row>
    <row r="251" spans="10:41" ht="23.25"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</row>
    <row r="252" spans="10:41" ht="23.25"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</row>
    <row r="253" spans="10:41" ht="23.25"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</row>
    <row r="254" spans="10:41" ht="23.25"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</row>
    <row r="255" spans="10:41" ht="23.25"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</row>
    <row r="256" spans="10:41" ht="23.25"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</row>
    <row r="257" spans="10:41" ht="23.25"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</row>
    <row r="258" spans="10:41" ht="23.25"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</row>
    <row r="259" spans="10:41" ht="23.25"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</row>
    <row r="260" spans="10:41" ht="23.25"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</row>
    <row r="261" spans="10:41" ht="23.25"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</row>
    <row r="262" spans="10:41" ht="23.25"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</row>
    <row r="263" spans="10:41" ht="23.25"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</row>
    <row r="264" spans="10:41" ht="23.25"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</row>
    <row r="265" spans="10:41" ht="23.25"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</row>
    <row r="266" spans="10:41" ht="23.25"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</row>
    <row r="267" spans="10:41" ht="23.25"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</row>
    <row r="268" spans="10:41" ht="23.25"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</row>
    <row r="269" spans="10:41" ht="23.25"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</row>
    <row r="270" spans="10:41" ht="23.25"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</row>
    <row r="271" spans="10:41" ht="23.25"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</row>
    <row r="272" spans="10:41" ht="23.25"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</row>
    <row r="273" spans="10:41" ht="23.25"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</row>
    <row r="274" spans="10:41" ht="23.25"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</row>
    <row r="275" spans="10:41" ht="23.25"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</row>
    <row r="276" spans="10:41" ht="23.25"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</row>
    <row r="277" spans="10:41" ht="23.25"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</row>
    <row r="278" spans="10:41" ht="23.25"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</row>
    <row r="279" spans="10:41" ht="23.25"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</row>
    <row r="280" spans="10:41" ht="23.25"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</row>
    <row r="281" spans="10:41" ht="23.25"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</row>
    <row r="282" spans="10:41" ht="23.25"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</row>
    <row r="283" spans="10:41" ht="23.25"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</row>
    <row r="284" spans="10:41" ht="23.25"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</row>
    <row r="285" spans="10:41" ht="23.25"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</row>
    <row r="286" spans="10:41" ht="23.25"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</row>
    <row r="287" spans="10:41" ht="23.25"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</row>
    <row r="288" spans="10:41" ht="23.25"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</row>
    <row r="289" spans="10:41" ht="23.25"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</row>
    <row r="290" spans="10:41" ht="23.25"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</row>
    <row r="291" spans="10:41" ht="23.25"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</row>
    <row r="292" spans="10:41" ht="23.25"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</row>
    <row r="293" spans="10:41" ht="23.25"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</row>
    <row r="294" spans="10:41" ht="23.25"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</row>
    <row r="295" spans="10:41" ht="23.25"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</row>
    <row r="296" spans="10:41" ht="23.25"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</row>
    <row r="297" spans="10:41" ht="23.25"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</row>
    <row r="298" spans="10:41" ht="23.25"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</row>
    <row r="299" spans="10:41" ht="23.25"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</row>
    <row r="300" spans="10:41" ht="23.25"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</row>
    <row r="301" spans="10:41" ht="23.25"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</row>
    <row r="302" spans="10:41" ht="23.25"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</row>
    <row r="303" spans="10:41" ht="23.25"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</row>
    <row r="304" spans="10:41" ht="23.25"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</row>
    <row r="305" spans="10:41" ht="23.25"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</row>
    <row r="306" spans="10:41" ht="23.25"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</row>
    <row r="307" spans="10:41" ht="23.25"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</row>
    <row r="308" spans="10:41" ht="23.25"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</row>
    <row r="309" spans="10:41" ht="23.25"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</row>
    <row r="310" spans="10:41" ht="23.25"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</row>
    <row r="311" spans="10:41" ht="23.25"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</row>
    <row r="312" spans="10:41" ht="23.25"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</row>
    <row r="313" spans="10:41" ht="23.25"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</row>
    <row r="314" spans="10:41" ht="23.25"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</row>
    <row r="315" spans="10:41" ht="23.25"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</row>
    <row r="316" spans="10:41" ht="23.25"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</row>
    <row r="317" spans="10:41" ht="23.25"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</row>
    <row r="318" spans="10:41" ht="23.25"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</row>
    <row r="319" spans="10:41" ht="23.25"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</row>
    <row r="320" spans="10:41" ht="23.25"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</row>
    <row r="321" spans="10:41" ht="23.25"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</row>
    <row r="322" spans="10:41" ht="23.25"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</row>
    <row r="323" spans="10:41" ht="23.25"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</row>
    <row r="324" spans="10:41" ht="23.25"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</row>
    <row r="325" spans="10:41" ht="23.25"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</row>
    <row r="326" spans="10:41" ht="23.25"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</row>
    <row r="327" spans="10:41" ht="23.25"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</row>
    <row r="328" spans="10:41" ht="23.25"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</row>
    <row r="329" spans="10:41" ht="23.25"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</row>
    <row r="330" spans="10:41" ht="23.25"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</row>
    <row r="331" spans="10:41" ht="23.25"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</row>
    <row r="332" spans="10:41" ht="23.25"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</row>
    <row r="333" spans="10:41" ht="23.25"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</row>
    <row r="334" spans="10:41" ht="23.25"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</row>
    <row r="335" spans="10:41" ht="23.25"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</row>
    <row r="336" spans="10:41" ht="23.25"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</row>
    <row r="337" spans="10:41" ht="23.25"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</row>
    <row r="338" spans="10:41" ht="23.25"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</row>
    <row r="339" spans="10:41" ht="23.25"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</row>
    <row r="340" spans="10:41" ht="23.25"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</row>
    <row r="341" spans="10:41" ht="23.25"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</row>
    <row r="342" spans="10:41" ht="23.25"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</row>
    <row r="343" spans="10:41" ht="23.25"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</row>
    <row r="344" spans="10:41" ht="23.25"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</row>
    <row r="345" spans="10:41" ht="23.25"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</row>
    <row r="346" spans="10:41" ht="23.25"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</row>
    <row r="347" spans="10:41" ht="23.25"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</row>
    <row r="348" spans="10:41" ht="23.25"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</row>
    <row r="349" spans="10:41" ht="23.25"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</row>
    <row r="350" spans="10:41" ht="23.25"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</row>
    <row r="351" spans="10:41" ht="23.25"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</row>
    <row r="352" spans="10:41" ht="23.25"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</row>
    <row r="353" spans="10:41" ht="23.25"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</row>
    <row r="354" spans="10:41" ht="23.25"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</row>
    <row r="355" spans="10:41" ht="23.25"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</row>
    <row r="356" spans="10:41" ht="23.25"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</row>
    <row r="357" spans="10:41" ht="23.25"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</row>
    <row r="358" spans="10:41" ht="23.25"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</row>
    <row r="359" spans="10:41" ht="23.25"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</row>
    <row r="360" spans="10:41" ht="23.25"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</row>
    <row r="361" spans="10:41" ht="23.25"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</row>
    <row r="362" spans="10:41" ht="23.25"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</row>
    <row r="363" spans="10:41" ht="23.25"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</row>
    <row r="364" spans="10:41" ht="23.25"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</row>
    <row r="365" spans="10:41" ht="23.25"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</row>
    <row r="366" spans="10:41" ht="23.25"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</row>
    <row r="367" spans="10:41" ht="23.25"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</row>
    <row r="368" spans="10:41" ht="23.25"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</row>
    <row r="369" spans="10:41" ht="23.25"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</row>
    <row r="370" spans="10:41" ht="23.25"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</row>
    <row r="371" spans="10:41" ht="23.25"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</row>
    <row r="372" spans="10:41" ht="23.25"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</row>
    <row r="373" spans="10:41" ht="23.25"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</row>
    <row r="374" spans="10:41" ht="23.25"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</row>
    <row r="375" spans="10:41" ht="23.25"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</row>
    <row r="376" spans="10:41" ht="23.25"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</row>
    <row r="377" spans="10:41" ht="23.25"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</row>
    <row r="378" spans="10:41" ht="23.25"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</row>
    <row r="379" spans="10:41" ht="23.25"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</row>
    <row r="380" spans="10:41" ht="23.25"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</row>
    <row r="381" spans="10:41" ht="23.25"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</row>
    <row r="382" spans="10:41" ht="23.25"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</row>
    <row r="383" spans="10:41" ht="23.25"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</row>
    <row r="384" spans="10:41" ht="23.25"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</row>
    <row r="385" spans="10:41" ht="23.25"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</row>
    <row r="386" spans="10:41" ht="23.25"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</row>
    <row r="387" spans="10:41" ht="23.25"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</row>
    <row r="388" spans="10:41" ht="23.25"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</row>
    <row r="389" spans="10:41" ht="23.25"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</row>
    <row r="390" spans="10:41" ht="23.25"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</row>
    <row r="391" spans="10:41" ht="23.25"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</row>
    <row r="392" spans="10:41" ht="23.25"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</row>
    <row r="393" spans="10:41" ht="23.25"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</row>
    <row r="394" spans="10:41" ht="23.25"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</row>
    <row r="395" spans="10:41" ht="23.25"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</row>
    <row r="396" spans="10:41" ht="23.25"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</row>
    <row r="397" spans="10:41" ht="23.25"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</row>
    <row r="398" spans="10:41" ht="23.25"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</row>
    <row r="399" spans="10:41" ht="23.25"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</row>
    <row r="400" spans="10:41" ht="23.25"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</row>
    <row r="401" spans="10:41" ht="23.25"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</row>
    <row r="402" spans="10:41" ht="23.25"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</row>
    <row r="403" spans="10:41" ht="23.25"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</row>
    <row r="404" spans="10:41" ht="23.25"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</row>
    <row r="405" spans="10:41" ht="23.25"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</row>
    <row r="406" spans="10:41" ht="23.25"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</row>
    <row r="407" spans="10:41" ht="23.25"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</row>
    <row r="408" spans="10:41" ht="23.25"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</row>
    <row r="409" spans="10:41" ht="23.25"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</row>
    <row r="410" spans="10:41" ht="23.25"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</row>
    <row r="411" spans="10:41" ht="23.25"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</row>
    <row r="412" spans="10:41" ht="23.25"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</row>
    <row r="413" spans="10:41" ht="23.25"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</row>
    <row r="414" spans="10:41" ht="23.25"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</row>
    <row r="415" spans="10:41" ht="23.25"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</row>
    <row r="416" spans="10:41" ht="23.25"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</row>
    <row r="417" spans="10:41" ht="23.25"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</row>
    <row r="418" spans="10:41" ht="23.25"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</row>
    <row r="419" spans="10:41" ht="23.25"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</row>
    <row r="420" spans="10:41" ht="23.25"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</row>
    <row r="421" spans="10:41" ht="23.25"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</row>
    <row r="422" spans="10:41" ht="23.25"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</row>
    <row r="423" spans="10:41" ht="23.25"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</row>
    <row r="424" spans="10:41" ht="23.25"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</row>
    <row r="425" spans="10:41" ht="23.25"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</row>
    <row r="426" spans="10:41" ht="23.25"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</row>
    <row r="427" spans="10:41" ht="23.25"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</row>
    <row r="428" spans="10:41" ht="23.25"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</row>
    <row r="429" spans="10:41" ht="23.25"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</row>
    <row r="430" spans="10:41" ht="23.25"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</row>
    <row r="431" spans="10:41" ht="23.25"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</row>
    <row r="432" spans="10:41" ht="23.25"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</row>
    <row r="433" spans="10:41" ht="23.25"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</row>
    <row r="434" spans="10:41" ht="23.25"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</row>
    <row r="435" spans="10:41" ht="23.25"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</row>
    <row r="436" spans="10:41" ht="23.25"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</row>
    <row r="437" spans="10:41" ht="23.25"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</row>
    <row r="438" spans="10:41" ht="23.25"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</row>
    <row r="439" spans="10:41" ht="23.25"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</row>
    <row r="440" spans="10:41" ht="23.25"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</row>
    <row r="441" spans="10:41" ht="23.25"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</row>
    <row r="442" spans="10:41" ht="23.25"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</row>
    <row r="443" spans="10:41" ht="23.25"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</row>
    <row r="444" spans="10:41" ht="23.25"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</row>
    <row r="445" spans="10:41" ht="23.25"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</row>
    <row r="446" spans="10:41" ht="23.25"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</row>
    <row r="447" spans="10:41" ht="23.25"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</row>
    <row r="448" spans="10:41" ht="23.25"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</row>
    <row r="449" spans="10:41" ht="23.25"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</row>
    <row r="450" spans="10:41" ht="23.25"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</row>
    <row r="451" spans="10:41" ht="23.25"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</row>
    <row r="452" spans="10:41" ht="23.25"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</row>
    <row r="453" spans="10:41" ht="23.25"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</row>
    <row r="454" spans="10:41" ht="23.25"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</row>
    <row r="455" spans="10:41" ht="23.25"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</row>
    <row r="456" spans="10:41" ht="23.25"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</row>
    <row r="457" spans="10:41" ht="23.25"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</row>
    <row r="458" spans="10:41" ht="23.25"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</row>
    <row r="459" spans="10:41" ht="23.25"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</row>
    <row r="460" spans="10:41" ht="23.25"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</row>
    <row r="461" spans="10:41" ht="23.25"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</row>
    <row r="462" spans="10:41" ht="23.25"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</row>
    <row r="463" spans="10:41" ht="23.25"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</row>
    <row r="464" spans="10:41" ht="23.25"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</row>
    <row r="465" spans="10:41" ht="23.25"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</row>
    <row r="466" spans="10:41" ht="23.25"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</row>
    <row r="467" spans="10:41" ht="23.25"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</row>
    <row r="468" spans="10:41" ht="23.25"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</row>
    <row r="469" spans="10:41" ht="23.25"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</row>
    <row r="470" spans="10:41" ht="23.25"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</row>
    <row r="471" spans="10:41" ht="23.25"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</row>
    <row r="472" spans="10:41" ht="23.25"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</row>
    <row r="473" spans="10:41" ht="23.25"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</row>
    <row r="474" spans="10:41" ht="23.25"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</row>
    <row r="475" spans="10:41" ht="23.25"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</row>
    <row r="476" spans="10:41" ht="23.25"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</row>
    <row r="477" spans="10:41" ht="23.25"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</row>
    <row r="478" spans="10:41" ht="23.25"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</row>
    <row r="479" spans="10:41" ht="23.25"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</row>
    <row r="480" spans="10:41" ht="23.25"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</row>
    <row r="481" spans="10:41" ht="23.25"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</row>
    <row r="482" spans="10:41" ht="23.25"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</row>
    <row r="483" spans="10:41" ht="23.25"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</row>
    <row r="484" spans="10:41" ht="23.25"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</row>
    <row r="485" spans="10:41" ht="23.25"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</row>
    <row r="486" spans="10:41" ht="23.25"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</row>
    <row r="487" spans="10:41" ht="23.25"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</row>
    <row r="488" spans="10:41" ht="23.25"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</row>
    <row r="489" spans="10:41" ht="23.25"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</row>
    <row r="490" spans="10:41" ht="23.25"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</row>
    <row r="491" spans="10:41" ht="23.25"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</row>
    <row r="492" spans="10:41" ht="23.25"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</row>
    <row r="493" spans="10:41" ht="23.25"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</row>
    <row r="494" spans="10:41" ht="23.25"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</row>
    <row r="495" spans="10:41" ht="23.25"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</row>
    <row r="496" spans="10:41" ht="23.25"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</row>
    <row r="497" spans="10:41" ht="23.25"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</row>
    <row r="498" spans="10:41" ht="23.25"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</row>
    <row r="499" spans="10:41" ht="23.25"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</row>
    <row r="500" spans="10:41" ht="23.25"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</row>
    <row r="501" spans="10:41" ht="23.25"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</row>
    <row r="502" spans="10:41" ht="23.25"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</row>
    <row r="503" spans="10:41" ht="23.25"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</row>
    <row r="504" spans="10:41" ht="23.25"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</row>
    <row r="505" spans="10:41" ht="23.25"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</row>
    <row r="506" spans="10:41" ht="23.25"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</row>
    <row r="507" spans="10:41" ht="23.25"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</row>
    <row r="508" spans="10:41" ht="23.25"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</row>
    <row r="509" spans="10:41" ht="23.25"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</row>
    <row r="510" spans="10:41" ht="23.25"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</row>
    <row r="511" spans="10:41" ht="23.25"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</row>
    <row r="512" spans="10:41" ht="23.25"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</row>
    <row r="513" spans="10:41" ht="23.25"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</row>
    <row r="514" spans="10:41" ht="23.25"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</row>
    <row r="515" spans="10:41" ht="23.25"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</row>
    <row r="516" spans="10:41" ht="23.25"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</row>
    <row r="517" spans="10:41" ht="23.25"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</row>
    <row r="518" spans="10:41" ht="23.25"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</row>
    <row r="519" spans="10:41" ht="23.25"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</row>
    <row r="520" spans="10:41" ht="23.25"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</row>
    <row r="521" spans="10:41" ht="23.25"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</row>
    <row r="522" spans="10:41" ht="23.25"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</row>
    <row r="523" spans="10:41" ht="23.25"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</row>
    <row r="524" spans="10:41" ht="23.25"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</row>
    <row r="525" spans="10:41" ht="23.25"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</row>
    <row r="526" spans="10:41" ht="23.25"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</row>
    <row r="527" spans="10:41" ht="23.25"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</row>
    <row r="528" spans="10:41" ht="23.25"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</row>
    <row r="529" spans="10:41" ht="23.25"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</row>
    <row r="530" spans="10:41" ht="23.25"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</row>
    <row r="531" spans="10:41" ht="23.25"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</row>
    <row r="532" spans="10:41" ht="23.25"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</row>
    <row r="533" spans="10:41" ht="23.25"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</row>
    <row r="534" spans="10:41" ht="23.25"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</row>
    <row r="535" spans="10:41" ht="23.25"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</row>
    <row r="536" spans="10:41" ht="23.25"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</row>
    <row r="537" spans="10:41" ht="23.25"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</row>
    <row r="538" spans="10:41" ht="23.25"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</row>
    <row r="539" spans="10:41" ht="23.25"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</row>
    <row r="540" spans="10:41" ht="23.25"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</row>
    <row r="541" spans="10:41" ht="23.25"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</row>
    <row r="542" spans="10:41" ht="23.25"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</row>
    <row r="543" spans="10:41" ht="23.25"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</row>
    <row r="544" spans="10:41" ht="23.25"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</row>
    <row r="545" spans="10:41" ht="23.25"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</row>
    <row r="546" spans="10:41" ht="23.25"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</row>
    <row r="547" spans="10:41" ht="23.25"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</row>
    <row r="548" spans="10:41" ht="23.25"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</row>
    <row r="549" spans="10:41" ht="23.25"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</row>
    <row r="550" spans="10:41" ht="23.25"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</row>
    <row r="551" spans="10:41" ht="23.25"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</row>
    <row r="552" spans="10:41" ht="23.25"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</row>
    <row r="553" spans="10:41" ht="23.25"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</row>
    <row r="554" spans="10:41" ht="23.25"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</row>
    <row r="555" spans="10:41" ht="23.25"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</row>
    <row r="556" spans="10:41" ht="23.25"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</row>
    <row r="557" spans="10:41" ht="23.25"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</row>
    <row r="558" spans="10:41" ht="23.25"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</row>
    <row r="559" spans="10:41" ht="23.25"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</row>
    <row r="560" spans="10:41" ht="23.25"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</row>
    <row r="561" spans="10:41" ht="23.25"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</row>
    <row r="562" spans="10:41" ht="23.25"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</row>
    <row r="563" spans="10:41" ht="23.25"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</row>
    <row r="564" spans="10:41" ht="23.25"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</row>
    <row r="565" spans="10:41" ht="23.25"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</row>
    <row r="566" spans="10:41" ht="23.25"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</row>
    <row r="567" spans="10:41" ht="23.25"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</row>
    <row r="568" spans="10:41" ht="23.25"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</row>
    <row r="569" spans="10:41" ht="23.25"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</row>
    <row r="570" spans="10:41" ht="23.25"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</row>
    <row r="571" spans="10:41" ht="23.25"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</row>
    <row r="572" spans="10:41" ht="23.25"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</row>
    <row r="573" spans="10:41" ht="23.25"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</row>
    <row r="574" spans="10:41" ht="23.25"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</row>
    <row r="575" spans="10:41" ht="23.25"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</row>
    <row r="576" spans="10:41" ht="23.25"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</row>
    <row r="577" spans="10:41" ht="23.25"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</row>
    <row r="578" spans="10:41" ht="23.25"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</row>
    <row r="579" spans="10:41" ht="23.25"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</row>
    <row r="580" spans="10:41" ht="23.25"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</row>
    <row r="581" spans="10:41" ht="23.25"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</row>
    <row r="582" spans="10:41" ht="23.25"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</row>
    <row r="583" spans="10:41" ht="23.25"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</row>
    <row r="584" spans="10:41" ht="23.25"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</row>
    <row r="585" spans="10:41" ht="23.25"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</row>
    <row r="586" spans="10:41" ht="23.25"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</row>
    <row r="587" spans="10:41" ht="23.25"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</row>
    <row r="588" spans="10:41" ht="23.25"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</row>
    <row r="589" spans="10:41" ht="23.25"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</row>
    <row r="590" spans="10:41" ht="23.25"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</row>
    <row r="591" spans="10:41" ht="23.25"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</row>
    <row r="592" spans="10:41" ht="23.25"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</row>
    <row r="593" spans="10:41" ht="23.25"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</row>
    <row r="594" spans="10:41" ht="23.25"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</row>
    <row r="595" spans="10:41" ht="23.25"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</row>
    <row r="596" spans="10:41" ht="23.25"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</row>
    <row r="597" spans="10:41" ht="23.25"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</row>
    <row r="598" spans="10:41" ht="23.25"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</row>
    <row r="599" spans="10:41" ht="23.25"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</row>
    <row r="600" spans="10:41" ht="23.25"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</row>
    <row r="601" spans="10:41" ht="23.25"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</row>
    <row r="602" spans="10:41" ht="23.25"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</row>
    <row r="603" spans="10:41" ht="23.25"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</row>
    <row r="604" spans="10:41" ht="23.25"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</row>
    <row r="605" spans="10:41" ht="23.25"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</row>
    <row r="606" spans="10:41" ht="23.25"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</row>
    <row r="607" spans="10:41" ht="23.25"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</row>
    <row r="608" spans="10:41" ht="23.25"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</row>
    <row r="609" spans="10:41" ht="23.25"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</row>
    <row r="610" spans="10:41" ht="23.25"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</row>
    <row r="611" spans="10:41" ht="23.25"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</row>
    <row r="612" spans="10:41" ht="23.25"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</row>
    <row r="613" spans="10:41" ht="23.25"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</row>
    <row r="614" spans="10:41" ht="23.25"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</row>
    <row r="615" spans="10:41" ht="23.25"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</row>
    <row r="616" spans="10:41" ht="23.25"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</row>
    <row r="617" spans="10:41" ht="23.25"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</row>
    <row r="618" spans="10:41" ht="23.25"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</row>
    <row r="619" spans="10:41" ht="23.25"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</row>
    <row r="620" spans="10:41" ht="23.25"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</row>
    <row r="621" spans="10:41" ht="23.25"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</row>
    <row r="622" spans="10:41" ht="23.25"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</row>
    <row r="623" spans="10:41" ht="23.25"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</row>
    <row r="624" spans="10:41" ht="23.25"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</row>
    <row r="625" spans="10:41" ht="23.25"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</row>
    <row r="626" spans="10:41" ht="23.25"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</row>
    <row r="627" spans="10:41" ht="23.25"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</row>
    <row r="628" spans="10:41" ht="23.25"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</row>
    <row r="629" spans="10:41" ht="23.25"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</row>
    <row r="630" spans="10:41" ht="23.25"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</row>
    <row r="631" spans="10:41" ht="23.25"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</row>
    <row r="632" spans="10:41" ht="23.25"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</row>
    <row r="633" spans="10:41" ht="23.25"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</row>
    <row r="634" spans="10:41" ht="23.25"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</row>
    <row r="635" spans="10:41" ht="23.25"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</row>
    <row r="636" spans="10:41" ht="23.25"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</row>
    <row r="637" spans="10:41" ht="23.25"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</row>
    <row r="638" spans="10:41" ht="23.25"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</row>
    <row r="639" spans="10:41" ht="23.25"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</row>
    <row r="640" spans="10:41" ht="23.25"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</row>
    <row r="641" spans="10:41" ht="23.25"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</row>
    <row r="642" spans="10:41" ht="23.25"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</row>
    <row r="643" spans="10:41" ht="23.25"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</row>
    <row r="644" spans="10:41" ht="23.25"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</row>
    <row r="645" spans="10:41" ht="23.25"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</row>
    <row r="646" spans="10:41" ht="23.25"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</row>
    <row r="647" spans="10:41" ht="23.25"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</row>
    <row r="648" spans="10:41" ht="23.25"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</row>
    <row r="649" spans="10:41" ht="23.25"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</row>
    <row r="650" spans="10:41" ht="23.25"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</row>
    <row r="651" spans="10:41" ht="23.25"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</row>
    <row r="652" spans="10:41" ht="23.25"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</row>
    <row r="653" spans="10:41" ht="23.25"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</row>
    <row r="654" spans="10:41" ht="23.25"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</row>
    <row r="655" spans="10:41" ht="23.25"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</row>
    <row r="656" spans="10:41" ht="23.25"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</row>
    <row r="657" spans="10:41" ht="23.25"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</row>
    <row r="658" spans="10:41" ht="23.25"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</row>
    <row r="659" spans="10:41" ht="23.25"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</row>
    <row r="660" spans="10:41" ht="23.25"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</row>
    <row r="661" spans="10:41" ht="23.25"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</row>
    <row r="662" spans="10:41" ht="23.25"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</row>
    <row r="663" spans="10:41" ht="23.25"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</row>
    <row r="664" spans="10:41" ht="23.25"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</row>
    <row r="665" spans="10:41" ht="23.25"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</row>
    <row r="666" spans="10:41" ht="23.25"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</row>
    <row r="667" spans="10:41" ht="23.25"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</row>
    <row r="668" spans="10:41" ht="23.25"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</row>
    <row r="669" spans="10:41" ht="23.25"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</row>
    <row r="670" spans="10:41" ht="23.25"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</row>
    <row r="671" spans="10:41" ht="23.25"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</row>
    <row r="672" spans="10:41" ht="23.25"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</row>
    <row r="673" spans="10:41" ht="23.25"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</row>
    <row r="674" spans="10:41" ht="23.25"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</row>
    <row r="675" spans="10:41" ht="23.25"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</row>
    <row r="676" spans="10:41" ht="23.25"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</row>
    <row r="677" spans="10:41" ht="23.25"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</row>
    <row r="678" spans="10:41" ht="23.25"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</row>
    <row r="679" spans="10:41" ht="23.25"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</row>
    <row r="680" spans="10:41" ht="23.25"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</row>
    <row r="681" spans="10:41" ht="23.25"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</row>
    <row r="682" spans="10:41" ht="23.25"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</row>
    <row r="683" spans="10:41" ht="23.25"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</row>
    <row r="684" spans="10:41" ht="23.25"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</row>
    <row r="685" spans="10:41" ht="23.25"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</row>
    <row r="686" spans="10:41" ht="23.25"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</row>
    <row r="687" spans="10:41" ht="23.25"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</row>
    <row r="688" spans="10:41" ht="23.25"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</row>
    <row r="689" spans="10:41" ht="23.25"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</row>
    <row r="690" spans="10:41" ht="23.25"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</row>
    <row r="691" spans="10:41" ht="23.25"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</row>
    <row r="692" spans="10:41" ht="23.25"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</row>
    <row r="693" spans="10:41" ht="23.25"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</row>
    <row r="694" spans="10:41" ht="23.25"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</row>
    <row r="695" spans="10:41" ht="23.25"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</row>
    <row r="696" spans="10:41" ht="23.25"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</row>
    <row r="697" spans="10:41" ht="23.25"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</row>
    <row r="698" spans="10:41" ht="23.25"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</row>
    <row r="699" spans="10:41" ht="23.25"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</row>
    <row r="700" spans="10:41" ht="23.25"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</row>
    <row r="701" spans="10:41" ht="23.25"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</row>
    <row r="702" spans="10:41" ht="23.25"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</row>
    <row r="703" spans="10:41" ht="23.25"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</row>
    <row r="704" spans="10:41" ht="23.25"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</row>
    <row r="705" spans="10:41" ht="23.25"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</row>
    <row r="706" spans="10:41" ht="23.25"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</row>
    <row r="707" spans="10:41" ht="23.25"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</row>
    <row r="708" spans="10:41" ht="23.25"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</row>
    <row r="709" spans="10:41" ht="23.25"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</row>
    <row r="710" spans="10:41" ht="23.25"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</row>
    <row r="711" spans="10:41" ht="23.25"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</row>
    <row r="712" spans="10:41" ht="23.25"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</row>
    <row r="713" spans="10:41" ht="23.25"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</row>
    <row r="714" spans="10:41" ht="23.25"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</row>
    <row r="715" spans="10:41" ht="23.25"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</row>
    <row r="716" spans="10:41" ht="23.25"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</row>
    <row r="717" spans="10:41" ht="23.25"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</row>
    <row r="718" spans="10:41" ht="23.25"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</row>
    <row r="719" spans="10:41" ht="23.25"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</row>
    <row r="720" spans="10:41" ht="23.25"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</row>
    <row r="721" spans="10:41" ht="23.25"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</row>
    <row r="722" spans="10:41" ht="23.25"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</row>
    <row r="723" spans="10:41" ht="23.25"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</row>
    <row r="724" spans="10:41" ht="23.25"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</row>
    <row r="725" spans="10:41" ht="23.25"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  <c r="AL725" s="72"/>
      <c r="AM725" s="72"/>
      <c r="AN725" s="72"/>
      <c r="AO725" s="72"/>
    </row>
    <row r="726" spans="10:41" ht="23.25"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  <c r="AL726" s="72"/>
      <c r="AM726" s="72"/>
      <c r="AN726" s="72"/>
      <c r="AO726" s="72"/>
    </row>
    <row r="727" spans="10:41" ht="23.25"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  <c r="AL727" s="72"/>
      <c r="AM727" s="72"/>
      <c r="AN727" s="72"/>
      <c r="AO727" s="72"/>
    </row>
    <row r="728" spans="10:41" ht="23.25"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  <c r="AL728" s="72"/>
      <c r="AM728" s="72"/>
      <c r="AN728" s="72"/>
      <c r="AO728" s="72"/>
    </row>
    <row r="729" spans="10:41" ht="23.25"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  <c r="AL729" s="72"/>
      <c r="AM729" s="72"/>
      <c r="AN729" s="72"/>
      <c r="AO729" s="72"/>
    </row>
    <row r="730" spans="10:41" ht="23.25"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  <c r="AL730" s="72"/>
      <c r="AM730" s="72"/>
      <c r="AN730" s="72"/>
      <c r="AO730" s="72"/>
    </row>
    <row r="731" spans="10:41" ht="23.25"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  <c r="AL731" s="72"/>
      <c r="AM731" s="72"/>
      <c r="AN731" s="72"/>
      <c r="AO731" s="72"/>
    </row>
    <row r="732" spans="10:41" ht="23.25"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  <c r="AL732" s="72"/>
      <c r="AM732" s="72"/>
      <c r="AN732" s="72"/>
      <c r="AO732" s="72"/>
    </row>
    <row r="733" spans="10:41" ht="23.25"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  <c r="AL733" s="72"/>
      <c r="AM733" s="72"/>
      <c r="AN733" s="72"/>
      <c r="AO733" s="72"/>
    </row>
    <row r="734" spans="10:41" ht="23.25"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  <c r="AL734" s="72"/>
      <c r="AM734" s="72"/>
      <c r="AN734" s="72"/>
      <c r="AO734" s="72"/>
    </row>
    <row r="735" spans="10:41" ht="23.25"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  <c r="AL735" s="72"/>
      <c r="AM735" s="72"/>
      <c r="AN735" s="72"/>
      <c r="AO735" s="72"/>
    </row>
    <row r="736" spans="10:41" ht="23.25"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  <c r="AL736" s="72"/>
      <c r="AM736" s="72"/>
      <c r="AN736" s="72"/>
      <c r="AO736" s="72"/>
    </row>
    <row r="737" spans="10:41" ht="23.25"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  <c r="AL737" s="72"/>
      <c r="AM737" s="72"/>
      <c r="AN737" s="72"/>
      <c r="AO737" s="72"/>
    </row>
    <row r="738" spans="10:41" ht="23.25"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  <c r="AL738" s="72"/>
      <c r="AM738" s="72"/>
      <c r="AN738" s="72"/>
      <c r="AO738" s="72"/>
    </row>
    <row r="739" spans="10:41" ht="23.25"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  <c r="AL739" s="72"/>
      <c r="AM739" s="72"/>
      <c r="AN739" s="72"/>
      <c r="AO739" s="72"/>
    </row>
    <row r="740" spans="10:41" ht="23.25"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</row>
    <row r="741" spans="10:41" ht="23.25"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</row>
    <row r="742" spans="10:41" ht="23.25"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</row>
    <row r="743" spans="10:41" ht="23.25"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</row>
    <row r="744" spans="10:41" ht="23.25"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  <c r="AL744" s="72"/>
      <c r="AM744" s="72"/>
      <c r="AN744" s="72"/>
      <c r="AO744" s="72"/>
    </row>
    <row r="745" spans="10:41" ht="23.25"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</row>
    <row r="746" spans="10:41" ht="23.25"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</row>
    <row r="747" spans="10:41" ht="23.25"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</row>
    <row r="748" spans="10:41" ht="23.25"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</row>
    <row r="749" spans="10:41" ht="23.25"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</row>
    <row r="750" spans="10:41" ht="23.25"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</row>
    <row r="751" spans="10:41" ht="23.25"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</row>
    <row r="752" spans="10:41" ht="23.25"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</row>
    <row r="753" spans="10:41" ht="23.25"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  <c r="AL753" s="72"/>
      <c r="AM753" s="72"/>
      <c r="AN753" s="72"/>
      <c r="AO753" s="72"/>
    </row>
    <row r="754" spans="10:41" ht="23.25"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  <c r="AL754" s="72"/>
      <c r="AM754" s="72"/>
      <c r="AN754" s="72"/>
      <c r="AO754" s="72"/>
    </row>
    <row r="755" spans="10:41" ht="23.25"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  <c r="AL755" s="72"/>
      <c r="AM755" s="72"/>
      <c r="AN755" s="72"/>
      <c r="AO755" s="72"/>
    </row>
    <row r="756" spans="10:41" ht="23.25"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  <c r="AL756" s="72"/>
      <c r="AM756" s="72"/>
      <c r="AN756" s="72"/>
      <c r="AO756" s="72"/>
    </row>
    <row r="757" spans="10:41" ht="23.25"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  <c r="AL757" s="72"/>
      <c r="AM757" s="72"/>
      <c r="AN757" s="72"/>
      <c r="AO757" s="72"/>
    </row>
    <row r="758" spans="10:41" ht="23.25"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  <c r="AL758" s="72"/>
      <c r="AM758" s="72"/>
      <c r="AN758" s="72"/>
      <c r="AO758" s="72"/>
    </row>
    <row r="759" spans="10:41" ht="23.25"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  <c r="AL759" s="72"/>
      <c r="AM759" s="72"/>
      <c r="AN759" s="72"/>
      <c r="AO759" s="72"/>
    </row>
    <row r="760" spans="10:41" ht="23.25"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  <c r="AL760" s="72"/>
      <c r="AM760" s="72"/>
      <c r="AN760" s="72"/>
      <c r="AO760" s="72"/>
    </row>
    <row r="761" spans="10:41" ht="23.25"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  <c r="AL761" s="72"/>
      <c r="AM761" s="72"/>
      <c r="AN761" s="72"/>
      <c r="AO761" s="72"/>
    </row>
    <row r="762" spans="10:41" ht="23.25"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  <c r="AL762" s="72"/>
      <c r="AM762" s="72"/>
      <c r="AN762" s="72"/>
      <c r="AO762" s="72"/>
    </row>
    <row r="763" spans="10:41" ht="23.25"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  <c r="AL763" s="72"/>
      <c r="AM763" s="72"/>
      <c r="AN763" s="72"/>
      <c r="AO763" s="72"/>
    </row>
    <row r="764" spans="10:41" ht="23.25"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  <c r="AL764" s="72"/>
      <c r="AM764" s="72"/>
      <c r="AN764" s="72"/>
      <c r="AO764" s="72"/>
    </row>
    <row r="765" spans="10:41" ht="23.25"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  <c r="AL765" s="72"/>
      <c r="AM765" s="72"/>
      <c r="AN765" s="72"/>
      <c r="AO765" s="72"/>
    </row>
    <row r="766" spans="10:41" ht="23.25"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</row>
    <row r="767" spans="10:41" ht="23.25"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</row>
    <row r="768" spans="10:41" ht="23.25"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  <c r="AL768" s="72"/>
      <c r="AM768" s="72"/>
      <c r="AN768" s="72"/>
      <c r="AO768" s="72"/>
    </row>
    <row r="769" spans="10:41" ht="23.25"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</row>
    <row r="770" spans="10:41" ht="23.25"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</row>
    <row r="771" spans="10:41" ht="23.25"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</row>
    <row r="772" spans="10:41" ht="23.25"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  <c r="AL772" s="72"/>
      <c r="AM772" s="72"/>
      <c r="AN772" s="72"/>
      <c r="AO772" s="72"/>
    </row>
    <row r="773" spans="10:41" ht="23.25"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  <c r="AL773" s="72"/>
      <c r="AM773" s="72"/>
      <c r="AN773" s="72"/>
      <c r="AO773" s="72"/>
    </row>
    <row r="774" spans="10:41" ht="23.25"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  <c r="AL774" s="72"/>
      <c r="AM774" s="72"/>
      <c r="AN774" s="72"/>
      <c r="AO774" s="72"/>
    </row>
    <row r="775" spans="10:41" ht="23.25"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</row>
    <row r="776" spans="10:41" ht="23.25"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</row>
    <row r="777" spans="10:41" ht="23.25"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</row>
    <row r="778" spans="10:41" ht="23.25"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</row>
    <row r="779" spans="10:41" ht="23.25"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</row>
    <row r="780" spans="10:41" ht="23.25"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</row>
    <row r="781" spans="10:41" ht="23.25"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</row>
    <row r="782" spans="10:41" ht="23.25"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  <c r="AL782" s="72"/>
      <c r="AM782" s="72"/>
      <c r="AN782" s="72"/>
      <c r="AO782" s="72"/>
    </row>
    <row r="783" spans="10:41" ht="23.25"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  <c r="AL783" s="72"/>
      <c r="AM783" s="72"/>
      <c r="AN783" s="72"/>
      <c r="AO783" s="72"/>
    </row>
    <row r="784" spans="10:41" ht="23.25"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  <c r="AL784" s="72"/>
      <c r="AM784" s="72"/>
      <c r="AN784" s="72"/>
      <c r="AO784" s="72"/>
    </row>
    <row r="785" spans="10:41" ht="23.25"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  <c r="AL785" s="72"/>
      <c r="AM785" s="72"/>
      <c r="AN785" s="72"/>
      <c r="AO785" s="72"/>
    </row>
    <row r="786" spans="10:41" ht="23.25"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  <c r="AL786" s="72"/>
      <c r="AM786" s="72"/>
      <c r="AN786" s="72"/>
      <c r="AO786" s="72"/>
    </row>
    <row r="787" spans="10:41" ht="23.25"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  <c r="AL787" s="72"/>
      <c r="AM787" s="72"/>
      <c r="AN787" s="72"/>
      <c r="AO787" s="72"/>
    </row>
    <row r="788" spans="10:41" ht="23.25"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  <c r="AL788" s="72"/>
      <c r="AM788" s="72"/>
      <c r="AN788" s="72"/>
      <c r="AO788" s="72"/>
    </row>
    <row r="789" spans="10:41" ht="23.25"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  <c r="AL789" s="72"/>
      <c r="AM789" s="72"/>
      <c r="AN789" s="72"/>
      <c r="AO789" s="72"/>
    </row>
    <row r="790" spans="10:41" ht="23.25"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</row>
    <row r="791" spans="10:41" ht="23.25"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</row>
    <row r="792" spans="10:41" ht="23.25"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  <c r="AL792" s="72"/>
      <c r="AM792" s="72"/>
      <c r="AN792" s="72"/>
      <c r="AO792" s="72"/>
    </row>
    <row r="793" spans="10:41" ht="23.25"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  <c r="AL793" s="72"/>
      <c r="AM793" s="72"/>
      <c r="AN793" s="72"/>
      <c r="AO793" s="72"/>
    </row>
    <row r="794" spans="10:41" ht="23.25"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  <c r="AL794" s="72"/>
      <c r="AM794" s="72"/>
      <c r="AN794" s="72"/>
      <c r="AO794" s="72"/>
    </row>
    <row r="795" spans="10:41" ht="23.25"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  <c r="AL795" s="72"/>
      <c r="AM795" s="72"/>
      <c r="AN795" s="72"/>
      <c r="AO795" s="72"/>
    </row>
    <row r="796" spans="10:41" ht="23.25"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  <c r="AL796" s="72"/>
      <c r="AM796" s="72"/>
      <c r="AN796" s="72"/>
      <c r="AO796" s="72"/>
    </row>
    <row r="797" spans="10:41" ht="23.25"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  <c r="AL797" s="72"/>
      <c r="AM797" s="72"/>
      <c r="AN797" s="72"/>
      <c r="AO797" s="72"/>
    </row>
    <row r="798" spans="10:41" ht="23.25"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</row>
    <row r="799" spans="10:41" ht="23.25"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</row>
    <row r="800" spans="10:41" ht="23.25"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</row>
    <row r="801" spans="10:41" ht="23.25"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  <c r="AL801" s="72"/>
      <c r="AM801" s="72"/>
      <c r="AN801" s="72"/>
      <c r="AO801" s="72"/>
    </row>
    <row r="802" spans="10:41" ht="23.25"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  <c r="AL802" s="72"/>
      <c r="AM802" s="72"/>
      <c r="AN802" s="72"/>
      <c r="AO802" s="72"/>
    </row>
    <row r="803" spans="10:41" ht="23.25"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  <c r="AL803" s="72"/>
      <c r="AM803" s="72"/>
      <c r="AN803" s="72"/>
      <c r="AO803" s="72"/>
    </row>
    <row r="804" spans="10:41" ht="23.25"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</row>
    <row r="805" spans="10:41" ht="23.25"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</row>
    <row r="806" spans="10:41" ht="23.25"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</row>
    <row r="807" spans="10:41" ht="23.25"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</row>
    <row r="808" spans="10:41" ht="23.25"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</row>
    <row r="809" spans="10:41" ht="23.25"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</row>
    <row r="810" spans="10:41" ht="23.25"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</row>
    <row r="811" spans="10:41" ht="23.25"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  <c r="AL811" s="72"/>
      <c r="AM811" s="72"/>
      <c r="AN811" s="72"/>
      <c r="AO811" s="72"/>
    </row>
    <row r="812" spans="10:41" ht="23.25"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  <c r="AL812" s="72"/>
      <c r="AM812" s="72"/>
      <c r="AN812" s="72"/>
      <c r="AO812" s="72"/>
    </row>
    <row r="813" spans="10:41" ht="23.25"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  <c r="AL813" s="72"/>
      <c r="AM813" s="72"/>
      <c r="AN813" s="72"/>
      <c r="AO813" s="72"/>
    </row>
    <row r="814" spans="10:41" ht="23.25"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  <c r="AL814" s="72"/>
      <c r="AM814" s="72"/>
      <c r="AN814" s="72"/>
      <c r="AO814" s="72"/>
    </row>
    <row r="815" spans="10:41" ht="23.25"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  <c r="AL815" s="72"/>
      <c r="AM815" s="72"/>
      <c r="AN815" s="72"/>
      <c r="AO815" s="72"/>
    </row>
    <row r="816" spans="10:41" ht="23.25"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  <c r="AL816" s="72"/>
      <c r="AM816" s="72"/>
      <c r="AN816" s="72"/>
      <c r="AO816" s="72"/>
    </row>
    <row r="817" spans="10:41" ht="23.25"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  <c r="AL817" s="72"/>
      <c r="AM817" s="72"/>
      <c r="AN817" s="72"/>
      <c r="AO817" s="72"/>
    </row>
    <row r="818" spans="10:41" ht="23.25"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  <c r="AL818" s="72"/>
      <c r="AM818" s="72"/>
      <c r="AN818" s="72"/>
      <c r="AO818" s="72"/>
    </row>
    <row r="819" spans="10:41" ht="23.25"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  <c r="AL819" s="72"/>
      <c r="AM819" s="72"/>
      <c r="AN819" s="72"/>
      <c r="AO819" s="72"/>
    </row>
    <row r="820" spans="10:41" ht="23.25"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  <c r="AL820" s="72"/>
      <c r="AM820" s="72"/>
      <c r="AN820" s="72"/>
      <c r="AO820" s="72"/>
    </row>
    <row r="821" spans="10:41" ht="23.25"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  <c r="AL821" s="72"/>
      <c r="AM821" s="72"/>
      <c r="AN821" s="72"/>
      <c r="AO821" s="72"/>
    </row>
    <row r="822" spans="10:41" ht="23.25"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  <c r="AL822" s="72"/>
      <c r="AM822" s="72"/>
      <c r="AN822" s="72"/>
      <c r="AO822" s="72"/>
    </row>
    <row r="823" spans="10:41" ht="23.25"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  <c r="AL823" s="72"/>
      <c r="AM823" s="72"/>
      <c r="AN823" s="72"/>
      <c r="AO823" s="72"/>
    </row>
    <row r="824" spans="10:41" ht="23.25"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  <c r="AL824" s="72"/>
      <c r="AM824" s="72"/>
      <c r="AN824" s="72"/>
      <c r="AO824" s="72"/>
    </row>
    <row r="825" spans="10:41" ht="23.25"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  <c r="AL825" s="72"/>
      <c r="AM825" s="72"/>
      <c r="AN825" s="72"/>
      <c r="AO825" s="72"/>
    </row>
    <row r="826" spans="10:41" ht="23.25"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  <c r="AL826" s="72"/>
      <c r="AM826" s="72"/>
      <c r="AN826" s="72"/>
      <c r="AO826" s="72"/>
    </row>
    <row r="827" spans="10:41" ht="23.25"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</row>
    <row r="828" spans="10:41" ht="23.25"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</row>
    <row r="829" spans="10:41" ht="23.25"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</row>
    <row r="830" spans="10:41" ht="23.25"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  <c r="AL830" s="72"/>
      <c r="AM830" s="72"/>
      <c r="AN830" s="72"/>
      <c r="AO830" s="72"/>
    </row>
    <row r="831" spans="10:41" ht="23.25"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  <c r="AL831" s="72"/>
      <c r="AM831" s="72"/>
      <c r="AN831" s="72"/>
      <c r="AO831" s="72"/>
    </row>
    <row r="832" spans="10:41" ht="23.25"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  <c r="AL832" s="72"/>
      <c r="AM832" s="72"/>
      <c r="AN832" s="72"/>
      <c r="AO832" s="72"/>
    </row>
    <row r="833" spans="10:41" ht="23.25"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</row>
    <row r="834" spans="10:41" ht="23.25"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</row>
    <row r="835" spans="10:41" ht="23.25"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</row>
    <row r="836" spans="10:41" ht="23.25"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</row>
    <row r="837" spans="10:41" ht="23.25"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</row>
    <row r="838" spans="10:41" ht="23.25"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</row>
    <row r="839" spans="10:41" ht="23.25"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</row>
    <row r="840" spans="10:41" ht="23.25"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  <c r="AL840" s="72"/>
      <c r="AM840" s="72"/>
      <c r="AN840" s="72"/>
      <c r="AO840" s="72"/>
    </row>
    <row r="841" spans="10:41" ht="23.25"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  <c r="AL841" s="72"/>
      <c r="AM841" s="72"/>
      <c r="AN841" s="72"/>
      <c r="AO841" s="72"/>
    </row>
    <row r="842" spans="10:41" ht="23.25"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  <c r="AL842" s="72"/>
      <c r="AM842" s="72"/>
      <c r="AN842" s="72"/>
      <c r="AO842" s="72"/>
    </row>
    <row r="843" spans="10:41" ht="23.25"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</row>
    <row r="844" spans="10:41" ht="23.25"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  <c r="AL844" s="72"/>
      <c r="AM844" s="72"/>
      <c r="AN844" s="72"/>
      <c r="AO844" s="72"/>
    </row>
    <row r="845" spans="10:41" ht="23.25"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  <c r="AL845" s="72"/>
      <c r="AM845" s="72"/>
      <c r="AN845" s="72"/>
      <c r="AO845" s="72"/>
    </row>
    <row r="846" spans="10:41" ht="23.25"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  <c r="AL846" s="72"/>
      <c r="AM846" s="72"/>
      <c r="AN846" s="72"/>
      <c r="AO846" s="72"/>
    </row>
    <row r="847" spans="10:41" ht="23.25"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  <c r="AL847" s="72"/>
      <c r="AM847" s="72"/>
      <c r="AN847" s="72"/>
      <c r="AO847" s="72"/>
    </row>
    <row r="848" spans="10:41" ht="23.25"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  <c r="AL848" s="72"/>
      <c r="AM848" s="72"/>
      <c r="AN848" s="72"/>
      <c r="AO848" s="72"/>
    </row>
    <row r="849" spans="10:41" ht="23.25"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  <c r="AL849" s="72"/>
      <c r="AM849" s="72"/>
      <c r="AN849" s="72"/>
      <c r="AO849" s="72"/>
    </row>
    <row r="850" spans="10:41" ht="23.25"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  <c r="AL850" s="72"/>
      <c r="AM850" s="72"/>
      <c r="AN850" s="72"/>
      <c r="AO850" s="72"/>
    </row>
    <row r="851" spans="10:41" ht="23.25"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</row>
    <row r="852" spans="10:41" ht="23.25"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  <c r="AL852" s="72"/>
      <c r="AM852" s="72"/>
      <c r="AN852" s="72"/>
      <c r="AO852" s="72"/>
    </row>
    <row r="853" spans="10:41" ht="23.25"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  <c r="AL853" s="72"/>
      <c r="AM853" s="72"/>
      <c r="AN853" s="72"/>
      <c r="AO853" s="72"/>
    </row>
    <row r="854" spans="10:41" ht="23.25"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</row>
    <row r="855" spans="10:41" ht="23.25"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</row>
    <row r="856" spans="10:41" ht="23.25"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</row>
    <row r="857" spans="10:41" ht="23.25"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</row>
    <row r="858" spans="10:41" ht="23.25"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</row>
    <row r="859" spans="10:41" ht="23.25"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  <c r="AL859" s="72"/>
      <c r="AM859" s="72"/>
      <c r="AN859" s="72"/>
      <c r="AO859" s="72"/>
    </row>
    <row r="860" spans="10:41" ht="23.25"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  <c r="AL860" s="72"/>
      <c r="AM860" s="72"/>
      <c r="AN860" s="72"/>
      <c r="AO860" s="72"/>
    </row>
    <row r="861" spans="10:41" ht="23.25"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  <c r="AL861" s="72"/>
      <c r="AM861" s="72"/>
      <c r="AN861" s="72"/>
      <c r="AO861" s="72"/>
    </row>
    <row r="862" spans="10:41" ht="23.25"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</row>
    <row r="863" spans="10:41" ht="23.25"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</row>
    <row r="864" spans="10:41" ht="23.25"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</row>
    <row r="865" spans="10:41" ht="23.25"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</row>
    <row r="866" spans="10:41" ht="23.25"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</row>
    <row r="867" spans="10:41" ht="23.25"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</row>
    <row r="868" spans="10:41" ht="23.25"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</row>
    <row r="869" spans="10:41" ht="23.25"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</row>
    <row r="870" spans="10:41" ht="23.25"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  <c r="AL870" s="72"/>
      <c r="AM870" s="72"/>
      <c r="AN870" s="72"/>
      <c r="AO870" s="72"/>
    </row>
    <row r="871" spans="10:41" ht="23.25"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  <c r="AL871" s="72"/>
      <c r="AM871" s="72"/>
      <c r="AN871" s="72"/>
      <c r="AO871" s="72"/>
    </row>
    <row r="872" spans="10:41" ht="23.25"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  <c r="AL872" s="72"/>
      <c r="AM872" s="72"/>
      <c r="AN872" s="72"/>
      <c r="AO872" s="72"/>
    </row>
    <row r="873" spans="10:41" ht="23.25"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  <c r="AL873" s="72"/>
      <c r="AM873" s="72"/>
      <c r="AN873" s="72"/>
      <c r="AO873" s="72"/>
    </row>
    <row r="874" spans="10:41" ht="23.25"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  <c r="AL874" s="72"/>
      <c r="AM874" s="72"/>
      <c r="AN874" s="72"/>
      <c r="AO874" s="72"/>
    </row>
    <row r="875" spans="10:41" ht="23.25"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  <c r="AL875" s="72"/>
      <c r="AM875" s="72"/>
      <c r="AN875" s="72"/>
      <c r="AO875" s="72"/>
    </row>
    <row r="876" spans="10:41" ht="23.25"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  <c r="AL876" s="72"/>
      <c r="AM876" s="72"/>
      <c r="AN876" s="72"/>
      <c r="AO876" s="72"/>
    </row>
    <row r="877" spans="10:41" ht="23.25"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</row>
    <row r="878" spans="10:41" ht="23.25"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</row>
    <row r="879" spans="10:41" ht="23.25"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</row>
    <row r="880" spans="10:41" ht="23.25"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</row>
    <row r="881" spans="10:41" ht="23.25"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  <c r="AL881" s="72"/>
      <c r="AM881" s="72"/>
      <c r="AN881" s="72"/>
      <c r="AO881" s="72"/>
    </row>
    <row r="882" spans="10:41" ht="23.25"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  <c r="AL882" s="72"/>
      <c r="AM882" s="72"/>
      <c r="AN882" s="72"/>
      <c r="AO882" s="72"/>
    </row>
    <row r="883" spans="10:41" ht="23.25"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</row>
    <row r="884" spans="10:41" ht="23.25"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</row>
    <row r="885" spans="10:41" ht="23.25"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</row>
    <row r="886" spans="10:41" ht="23.25"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</row>
    <row r="887" spans="10:41" ht="23.25"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</row>
    <row r="888" spans="10:41" ht="23.25"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  <c r="AL888" s="72"/>
      <c r="AM888" s="72"/>
      <c r="AN888" s="72"/>
      <c r="AO888" s="72"/>
    </row>
    <row r="889" spans="10:41" ht="23.25"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  <c r="AL889" s="72"/>
      <c r="AM889" s="72"/>
      <c r="AN889" s="72"/>
      <c r="AO889" s="72"/>
    </row>
    <row r="890" spans="10:41" ht="23.25"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  <c r="AL890" s="72"/>
      <c r="AM890" s="72"/>
      <c r="AN890" s="72"/>
      <c r="AO890" s="72"/>
    </row>
    <row r="891" spans="10:41" ht="23.25"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</row>
    <row r="892" spans="10:41" ht="23.25"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</row>
    <row r="893" spans="10:41" ht="23.25"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</row>
    <row r="894" spans="10:41" ht="23.25"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</row>
    <row r="895" spans="10:41" ht="23.25"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</row>
    <row r="896" spans="10:41" ht="23.25"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</row>
    <row r="897" spans="10:41" ht="23.25"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</row>
    <row r="898" spans="10:41" ht="23.25"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  <c r="AL898" s="72"/>
      <c r="AM898" s="72"/>
      <c r="AN898" s="72"/>
      <c r="AO898" s="72"/>
    </row>
    <row r="899" spans="10:41" ht="23.25"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  <c r="AL899" s="72"/>
      <c r="AM899" s="72"/>
      <c r="AN899" s="72"/>
      <c r="AO899" s="72"/>
    </row>
    <row r="900" spans="10:41" ht="23.25"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  <c r="AL900" s="72"/>
      <c r="AM900" s="72"/>
      <c r="AN900" s="72"/>
      <c r="AO900" s="72"/>
    </row>
    <row r="901" spans="10:41" ht="23.25"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  <c r="AL901" s="72"/>
      <c r="AM901" s="72"/>
      <c r="AN901" s="72"/>
      <c r="AO901" s="72"/>
    </row>
    <row r="902" spans="10:41" ht="23.25"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  <c r="AL902" s="72"/>
      <c r="AM902" s="72"/>
      <c r="AN902" s="72"/>
      <c r="AO902" s="72"/>
    </row>
    <row r="903" spans="10:41" ht="23.25"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  <c r="AL903" s="72"/>
      <c r="AM903" s="72"/>
      <c r="AN903" s="72"/>
      <c r="AO903" s="72"/>
    </row>
    <row r="904" spans="10:41" ht="23.25"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  <c r="AL904" s="72"/>
      <c r="AM904" s="72"/>
      <c r="AN904" s="72"/>
      <c r="AO904" s="72"/>
    </row>
    <row r="905" spans="10:41" ht="23.25"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  <c r="AL905" s="72"/>
      <c r="AM905" s="72"/>
      <c r="AN905" s="72"/>
      <c r="AO905" s="72"/>
    </row>
    <row r="906" spans="10:41" ht="23.25"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  <c r="AL906" s="72"/>
      <c r="AM906" s="72"/>
      <c r="AN906" s="72"/>
      <c r="AO906" s="72"/>
    </row>
    <row r="907" spans="10:41" ht="23.25"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  <c r="AL907" s="72"/>
      <c r="AM907" s="72"/>
      <c r="AN907" s="72"/>
      <c r="AO907" s="72"/>
    </row>
    <row r="908" spans="10:41" ht="23.25"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  <c r="AL908" s="72"/>
      <c r="AM908" s="72"/>
      <c r="AN908" s="72"/>
      <c r="AO908" s="72"/>
    </row>
    <row r="909" spans="10:41" ht="23.25"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  <c r="AL909" s="72"/>
      <c r="AM909" s="72"/>
      <c r="AN909" s="72"/>
      <c r="AO909" s="72"/>
    </row>
    <row r="910" spans="10:41" ht="23.25"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  <c r="AL910" s="72"/>
      <c r="AM910" s="72"/>
      <c r="AN910" s="72"/>
      <c r="AO910" s="72"/>
    </row>
    <row r="911" spans="10:41" ht="23.25"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  <c r="AL911" s="72"/>
      <c r="AM911" s="72"/>
      <c r="AN911" s="72"/>
      <c r="AO911" s="72"/>
    </row>
    <row r="912" spans="10:41" ht="23.25"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  <c r="AL912" s="72"/>
      <c r="AM912" s="72"/>
      <c r="AN912" s="72"/>
      <c r="AO912" s="72"/>
    </row>
    <row r="913" spans="10:41" ht="23.25"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  <c r="AL913" s="72"/>
      <c r="AM913" s="72"/>
      <c r="AN913" s="72"/>
      <c r="AO913" s="72"/>
    </row>
    <row r="914" spans="10:41" ht="23.25"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</row>
    <row r="915" spans="10:41" ht="23.25"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</row>
    <row r="916" spans="10:41" ht="23.25"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</row>
    <row r="917" spans="10:41" ht="23.25"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  <c r="AL917" s="72"/>
      <c r="AM917" s="72"/>
      <c r="AN917" s="72"/>
      <c r="AO917" s="72"/>
    </row>
    <row r="918" spans="10:41" ht="23.25"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  <c r="AL918" s="72"/>
      <c r="AM918" s="72"/>
      <c r="AN918" s="72"/>
      <c r="AO918" s="72"/>
    </row>
    <row r="919" spans="10:41" ht="23.25"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  <c r="AL919" s="72"/>
      <c r="AM919" s="72"/>
      <c r="AN919" s="72"/>
      <c r="AO919" s="72"/>
    </row>
    <row r="920" spans="10:41" ht="23.25"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</row>
    <row r="921" spans="10:41" ht="23.25"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</row>
    <row r="922" spans="10:41" ht="23.25"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</row>
    <row r="923" spans="10:41" ht="23.25"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</row>
    <row r="924" spans="10:41" ht="23.25"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</row>
    <row r="925" spans="10:41" ht="23.25"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</row>
    <row r="926" spans="10:41" ht="23.25"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</row>
    <row r="927" spans="10:41" ht="23.25"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  <c r="AL927" s="72"/>
      <c r="AM927" s="72"/>
      <c r="AN927" s="72"/>
      <c r="AO927" s="72"/>
    </row>
    <row r="928" spans="10:41" ht="23.25"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  <c r="AL928" s="72"/>
      <c r="AM928" s="72"/>
      <c r="AN928" s="72"/>
      <c r="AO928" s="72"/>
    </row>
    <row r="929" spans="10:41" ht="23.25"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  <c r="AL929" s="72"/>
      <c r="AM929" s="72"/>
      <c r="AN929" s="72"/>
      <c r="AO929" s="72"/>
    </row>
    <row r="930" spans="10:41" ht="23.25"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  <c r="AL930" s="72"/>
      <c r="AM930" s="72"/>
      <c r="AN930" s="72"/>
      <c r="AO930" s="72"/>
    </row>
    <row r="931" spans="10:41" ht="23.25"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  <c r="AL931" s="72"/>
      <c r="AM931" s="72"/>
      <c r="AN931" s="72"/>
      <c r="AO931" s="72"/>
    </row>
    <row r="932" spans="10:41" ht="23.25"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  <c r="AL932" s="72"/>
      <c r="AM932" s="72"/>
      <c r="AN932" s="72"/>
      <c r="AO932" s="72"/>
    </row>
    <row r="933" spans="10:41" ht="23.25"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  <c r="AL933" s="72"/>
      <c r="AM933" s="72"/>
      <c r="AN933" s="72"/>
      <c r="AO933" s="72"/>
    </row>
    <row r="934" spans="10:41" ht="23.25"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  <c r="AL934" s="72"/>
      <c r="AM934" s="72"/>
      <c r="AN934" s="72"/>
      <c r="AO934" s="72"/>
    </row>
    <row r="935" spans="10:41" ht="23.25"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  <c r="AL935" s="72"/>
      <c r="AM935" s="72"/>
      <c r="AN935" s="72"/>
      <c r="AO935" s="72"/>
    </row>
    <row r="936" spans="10:41" ht="23.25"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  <c r="AL936" s="72"/>
      <c r="AM936" s="72"/>
      <c r="AN936" s="72"/>
      <c r="AO936" s="72"/>
    </row>
    <row r="937" spans="10:41" ht="23.25"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</row>
    <row r="938" spans="10:41" ht="23.25"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  <c r="AL938" s="72"/>
      <c r="AM938" s="72"/>
      <c r="AN938" s="72"/>
      <c r="AO938" s="72"/>
    </row>
    <row r="939" spans="10:41" ht="23.25"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  <c r="AL939" s="72"/>
      <c r="AM939" s="72"/>
      <c r="AN939" s="72"/>
      <c r="AO939" s="72"/>
    </row>
    <row r="940" spans="10:41" ht="23.25"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  <c r="AL940" s="72"/>
      <c r="AM940" s="72"/>
      <c r="AN940" s="72"/>
      <c r="AO940" s="72"/>
    </row>
    <row r="941" spans="10:41" ht="23.25"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  <c r="AL941" s="72"/>
      <c r="AM941" s="72"/>
      <c r="AN941" s="72"/>
      <c r="AO941" s="72"/>
    </row>
    <row r="942" spans="10:41" ht="23.25"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  <c r="AL942" s="72"/>
      <c r="AM942" s="72"/>
      <c r="AN942" s="72"/>
      <c r="AO942" s="72"/>
    </row>
    <row r="943" spans="10:41" ht="23.25"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</row>
    <row r="944" spans="10:41" ht="23.25"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</row>
    <row r="945" spans="10:41" ht="23.25"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</row>
    <row r="946" spans="10:41" ht="23.25"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  <c r="AL946" s="72"/>
      <c r="AM946" s="72"/>
      <c r="AN946" s="72"/>
      <c r="AO946" s="72"/>
    </row>
    <row r="947" spans="10:41" ht="23.25"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  <c r="AL947" s="72"/>
      <c r="AM947" s="72"/>
      <c r="AN947" s="72"/>
      <c r="AO947" s="72"/>
    </row>
    <row r="948" spans="10:41" ht="23.25"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  <c r="AL948" s="72"/>
      <c r="AM948" s="72"/>
      <c r="AN948" s="72"/>
      <c r="AO948" s="72"/>
    </row>
    <row r="949" spans="10:41" ht="23.25"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</row>
    <row r="950" spans="10:41" ht="23.25"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</row>
    <row r="951" spans="10:41" ht="23.25"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</row>
    <row r="952" spans="10:41" ht="23.25"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</row>
    <row r="953" spans="10:41" ht="23.25"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</row>
    <row r="954" spans="10:41" ht="23.25"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</row>
    <row r="955" spans="10:41" ht="23.25"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</row>
    <row r="956" spans="10:41" ht="23.25"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  <c r="AL956" s="72"/>
      <c r="AM956" s="72"/>
      <c r="AN956" s="72"/>
      <c r="AO956" s="72"/>
    </row>
    <row r="957" spans="10:41" ht="23.25"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  <c r="AL957" s="72"/>
      <c r="AM957" s="72"/>
      <c r="AN957" s="72"/>
      <c r="AO957" s="72"/>
    </row>
    <row r="958" spans="10:41" ht="23.25"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  <c r="AL958" s="72"/>
      <c r="AM958" s="72"/>
      <c r="AN958" s="72"/>
      <c r="AO958" s="72"/>
    </row>
    <row r="959" spans="10:41" ht="23.25"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  <c r="AL959" s="72"/>
      <c r="AM959" s="72"/>
      <c r="AN959" s="72"/>
      <c r="AO959" s="72"/>
    </row>
    <row r="960" spans="10:41" ht="23.25"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  <c r="AL960" s="72"/>
      <c r="AM960" s="72"/>
      <c r="AN960" s="72"/>
      <c r="AO960" s="72"/>
    </row>
    <row r="961" spans="10:41" ht="23.25"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  <c r="AL961" s="72"/>
      <c r="AM961" s="72"/>
      <c r="AN961" s="72"/>
      <c r="AO961" s="72"/>
    </row>
    <row r="962" spans="10:41" ht="23.25"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  <c r="AL962" s="72"/>
      <c r="AM962" s="72"/>
      <c r="AN962" s="72"/>
      <c r="AO962" s="72"/>
    </row>
    <row r="963" spans="10:41" ht="23.25"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  <c r="AL963" s="72"/>
      <c r="AM963" s="72"/>
      <c r="AN963" s="72"/>
      <c r="AO963" s="72"/>
    </row>
    <row r="964" spans="10:41" ht="23.25"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  <c r="AL964" s="72"/>
      <c r="AM964" s="72"/>
      <c r="AN964" s="72"/>
      <c r="AO964" s="72"/>
    </row>
    <row r="965" spans="10:41" ht="23.25"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  <c r="AL965" s="72"/>
      <c r="AM965" s="72"/>
      <c r="AN965" s="72"/>
      <c r="AO965" s="72"/>
    </row>
    <row r="966" spans="10:41" ht="23.25"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  <c r="AL966" s="72"/>
      <c r="AM966" s="72"/>
      <c r="AN966" s="72"/>
      <c r="AO966" s="72"/>
    </row>
    <row r="967" spans="10:41" ht="23.25"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  <c r="AL967" s="72"/>
      <c r="AM967" s="72"/>
      <c r="AN967" s="72"/>
      <c r="AO967" s="72"/>
    </row>
    <row r="968" spans="10:41" ht="23.25"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  <c r="AL968" s="72"/>
      <c r="AM968" s="72"/>
      <c r="AN968" s="72"/>
      <c r="AO968" s="72"/>
    </row>
    <row r="969" spans="10:41" ht="23.25"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  <c r="AL969" s="72"/>
      <c r="AM969" s="72"/>
      <c r="AN969" s="72"/>
      <c r="AO969" s="72"/>
    </row>
    <row r="970" spans="10:41" ht="23.25"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  <c r="AL970" s="72"/>
      <c r="AM970" s="72"/>
      <c r="AN970" s="72"/>
      <c r="AO970" s="72"/>
    </row>
    <row r="971" spans="10:41" ht="23.25"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  <c r="AL971" s="72"/>
      <c r="AM971" s="72"/>
      <c r="AN971" s="72"/>
      <c r="AO971" s="72"/>
    </row>
    <row r="972" spans="10:41" ht="23.25"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</row>
    <row r="973" spans="10:41" ht="23.25"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</row>
    <row r="974" spans="10:41" ht="23.25"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</row>
    <row r="975" spans="10:41" ht="23.25"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  <c r="AL975" s="72"/>
      <c r="AM975" s="72"/>
      <c r="AN975" s="72"/>
      <c r="AO975" s="72"/>
    </row>
    <row r="976" spans="10:41" ht="23.25"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  <c r="AL976" s="72"/>
      <c r="AM976" s="72"/>
      <c r="AN976" s="72"/>
      <c r="AO976" s="72"/>
    </row>
    <row r="977" spans="10:41" ht="23.25"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  <c r="AL977" s="72"/>
      <c r="AM977" s="72"/>
      <c r="AN977" s="72"/>
      <c r="AO977" s="72"/>
    </row>
    <row r="978" spans="10:41" ht="23.25"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</row>
    <row r="979" spans="10:41" ht="23.25"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</row>
    <row r="980" spans="10:41" ht="23.25"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</row>
    <row r="981" spans="10:41" ht="23.25"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</row>
    <row r="982" spans="10:41" ht="23.25"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</row>
    <row r="983" spans="10:41" ht="23.25"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</row>
    <row r="984" spans="10:41" ht="23.25"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</row>
    <row r="985" spans="10:41" ht="23.25"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  <c r="AL985" s="72"/>
      <c r="AM985" s="72"/>
      <c r="AN985" s="72"/>
      <c r="AO985" s="72"/>
    </row>
    <row r="986" spans="10:41" ht="23.25"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  <c r="AL986" s="72"/>
      <c r="AM986" s="72"/>
      <c r="AN986" s="72"/>
      <c r="AO986" s="72"/>
    </row>
    <row r="987" spans="10:41" ht="23.25"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  <c r="AL987" s="72"/>
      <c r="AM987" s="72"/>
      <c r="AN987" s="72"/>
      <c r="AO987" s="72"/>
    </row>
    <row r="988" spans="10:41" ht="23.25"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  <c r="AL988" s="72"/>
      <c r="AM988" s="72"/>
      <c r="AN988" s="72"/>
      <c r="AO988" s="72"/>
    </row>
    <row r="989" spans="10:41" ht="23.25"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  <c r="AL989" s="72"/>
      <c r="AM989" s="72"/>
      <c r="AN989" s="72"/>
      <c r="AO989" s="72"/>
    </row>
    <row r="990" spans="10:41" ht="23.25"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  <c r="AL990" s="72"/>
      <c r="AM990" s="72"/>
      <c r="AN990" s="72"/>
      <c r="AO990" s="72"/>
    </row>
    <row r="991" spans="10:41" ht="23.25"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  <c r="AL991" s="72"/>
      <c r="AM991" s="72"/>
      <c r="AN991" s="72"/>
      <c r="AO991" s="72"/>
    </row>
    <row r="992" spans="10:41" ht="23.25"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  <c r="AL992" s="72"/>
      <c r="AM992" s="72"/>
      <c r="AN992" s="72"/>
      <c r="AO992" s="72"/>
    </row>
    <row r="993" spans="10:41" ht="23.25"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  <c r="AL993" s="72"/>
      <c r="AM993" s="72"/>
      <c r="AN993" s="72"/>
      <c r="AO993" s="72"/>
    </row>
    <row r="994" spans="10:41" ht="23.25"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  <c r="AL994" s="72"/>
      <c r="AM994" s="72"/>
      <c r="AN994" s="72"/>
      <c r="AO994" s="72"/>
    </row>
    <row r="995" spans="10:41" ht="23.25"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  <c r="AL995" s="72"/>
      <c r="AM995" s="72"/>
      <c r="AN995" s="72"/>
      <c r="AO995" s="72"/>
    </row>
    <row r="996" spans="10:41" ht="23.25"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  <c r="AL996" s="72"/>
      <c r="AM996" s="72"/>
      <c r="AN996" s="72"/>
      <c r="AO996" s="72"/>
    </row>
    <row r="997" spans="10:41" ht="23.25"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  <c r="AL997" s="72"/>
      <c r="AM997" s="72"/>
      <c r="AN997" s="72"/>
      <c r="AO997" s="72"/>
    </row>
    <row r="998" spans="10:41" ht="23.25"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  <c r="AL998" s="72"/>
      <c r="AM998" s="72"/>
      <c r="AN998" s="72"/>
      <c r="AO998" s="72"/>
    </row>
    <row r="999" spans="10:41" ht="23.25"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  <c r="AL999" s="72"/>
      <c r="AM999" s="72"/>
      <c r="AN999" s="72"/>
      <c r="AO999" s="72"/>
    </row>
    <row r="1000" spans="10:41" ht="23.25"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  <c r="AL1000" s="72"/>
      <c r="AM1000" s="72"/>
      <c r="AN1000" s="72"/>
      <c r="AO1000" s="72"/>
    </row>
    <row r="1001" spans="10:41" ht="23.25"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  <c r="AL1001" s="72"/>
      <c r="AM1001" s="72"/>
      <c r="AN1001" s="72"/>
      <c r="AO1001" s="72"/>
    </row>
    <row r="1002" spans="10:41" ht="23.25"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72"/>
      <c r="AH1002" s="72"/>
      <c r="AI1002" s="72"/>
      <c r="AJ1002" s="72"/>
      <c r="AK1002" s="72"/>
      <c r="AL1002" s="72"/>
      <c r="AM1002" s="72"/>
      <c r="AN1002" s="72"/>
      <c r="AO1002" s="72"/>
    </row>
    <row r="1003" spans="10:41" ht="23.25"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72"/>
      <c r="AH1003" s="72"/>
      <c r="AI1003" s="72"/>
      <c r="AJ1003" s="72"/>
      <c r="AK1003" s="72"/>
      <c r="AL1003" s="72"/>
      <c r="AM1003" s="72"/>
      <c r="AN1003" s="72"/>
      <c r="AO1003" s="72"/>
    </row>
    <row r="1004" spans="10:41" ht="23.25"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72"/>
      <c r="AH1004" s="72"/>
      <c r="AI1004" s="72"/>
      <c r="AJ1004" s="72"/>
      <c r="AK1004" s="72"/>
      <c r="AL1004" s="72"/>
      <c r="AM1004" s="72"/>
      <c r="AN1004" s="72"/>
      <c r="AO1004" s="72"/>
    </row>
    <row r="1005" spans="10:41" ht="23.25"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72"/>
      <c r="AH1005" s="72"/>
      <c r="AI1005" s="72"/>
      <c r="AJ1005" s="72"/>
      <c r="AK1005" s="72"/>
      <c r="AL1005" s="72"/>
      <c r="AM1005" s="72"/>
      <c r="AN1005" s="72"/>
      <c r="AO1005" s="72"/>
    </row>
    <row r="1006" spans="10:41" ht="23.25">
      <c r="J1006" s="72"/>
      <c r="K1006" s="72"/>
      <c r="L1006" s="72"/>
      <c r="M1006" s="72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72"/>
      <c r="AH1006" s="72"/>
      <c r="AI1006" s="72"/>
      <c r="AJ1006" s="72"/>
      <c r="AK1006" s="72"/>
      <c r="AL1006" s="72"/>
      <c r="AM1006" s="72"/>
      <c r="AN1006" s="72"/>
      <c r="AO1006" s="72"/>
    </row>
    <row r="1007" spans="10:41" ht="23.25"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</row>
    <row r="1008" spans="10:41" ht="23.25"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</row>
    <row r="1009" spans="10:41" ht="23.25">
      <c r="J1009" s="72"/>
      <c r="K1009" s="72"/>
      <c r="L1009" s="72"/>
      <c r="M1009" s="72"/>
      <c r="N1009" s="72"/>
      <c r="O1009" s="72"/>
      <c r="P1009" s="72"/>
      <c r="Q1009" s="72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</row>
    <row r="1010" spans="10:41" ht="23.25">
      <c r="J1010" s="72"/>
      <c r="K1010" s="72"/>
      <c r="L1010" s="72"/>
      <c r="M1010" s="72"/>
      <c r="N1010" s="72"/>
      <c r="O1010" s="72"/>
      <c r="P1010" s="72"/>
      <c r="Q1010" s="72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</row>
    <row r="1011" spans="10:41" ht="23.25">
      <c r="J1011" s="72"/>
      <c r="K1011" s="72"/>
      <c r="L1011" s="72"/>
      <c r="M1011" s="72"/>
      <c r="N1011" s="72"/>
      <c r="O1011" s="72"/>
      <c r="P1011" s="72"/>
      <c r="Q1011" s="72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</row>
    <row r="1012" spans="10:41" ht="23.25">
      <c r="J1012" s="72"/>
      <c r="K1012" s="72"/>
      <c r="L1012" s="72"/>
      <c r="M1012" s="72"/>
      <c r="N1012" s="72"/>
      <c r="O1012" s="72"/>
      <c r="P1012" s="72"/>
      <c r="Q1012" s="72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</row>
    <row r="1013" spans="10:41" ht="23.25">
      <c r="J1013" s="72"/>
      <c r="K1013" s="72"/>
      <c r="L1013" s="72"/>
      <c r="M1013" s="72"/>
      <c r="N1013" s="72"/>
      <c r="O1013" s="72"/>
      <c r="P1013" s="72"/>
      <c r="Q1013" s="72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</row>
    <row r="1014" spans="10:41" ht="23.25">
      <c r="J1014" s="72"/>
      <c r="K1014" s="72"/>
      <c r="L1014" s="72"/>
      <c r="M1014" s="72"/>
      <c r="N1014" s="72"/>
      <c r="O1014" s="72"/>
      <c r="P1014" s="72"/>
      <c r="Q1014" s="72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72"/>
      <c r="AH1014" s="72"/>
      <c r="AI1014" s="72"/>
      <c r="AJ1014" s="72"/>
      <c r="AK1014" s="72"/>
      <c r="AL1014" s="72"/>
      <c r="AM1014" s="72"/>
      <c r="AN1014" s="72"/>
      <c r="AO1014" s="72"/>
    </row>
    <row r="1015" spans="10:41" ht="23.25">
      <c r="J1015" s="72"/>
      <c r="K1015" s="72"/>
      <c r="L1015" s="72"/>
      <c r="M1015" s="72"/>
      <c r="N1015" s="72"/>
      <c r="O1015" s="72"/>
      <c r="P1015" s="72"/>
      <c r="Q1015" s="72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  <c r="AF1015" s="72"/>
      <c r="AG1015" s="72"/>
      <c r="AH1015" s="72"/>
      <c r="AI1015" s="72"/>
      <c r="AJ1015" s="72"/>
      <c r="AK1015" s="72"/>
      <c r="AL1015" s="72"/>
      <c r="AM1015" s="72"/>
      <c r="AN1015" s="72"/>
      <c r="AO1015" s="72"/>
    </row>
    <row r="1016" spans="10:41" ht="23.25">
      <c r="J1016" s="72"/>
      <c r="K1016" s="72"/>
      <c r="L1016" s="72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72"/>
      <c r="AH1016" s="72"/>
      <c r="AI1016" s="72"/>
      <c r="AJ1016" s="72"/>
      <c r="AK1016" s="72"/>
      <c r="AL1016" s="72"/>
      <c r="AM1016" s="72"/>
      <c r="AN1016" s="72"/>
      <c r="AO1016" s="72"/>
    </row>
    <row r="1017" spans="10:41" ht="23.25">
      <c r="J1017" s="72"/>
      <c r="K1017" s="72"/>
      <c r="L1017" s="72"/>
      <c r="M1017" s="72"/>
      <c r="N1017" s="72"/>
      <c r="O1017" s="72"/>
      <c r="P1017" s="72"/>
      <c r="Q1017" s="72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72"/>
      <c r="AH1017" s="72"/>
      <c r="AI1017" s="72"/>
      <c r="AJ1017" s="72"/>
      <c r="AK1017" s="72"/>
      <c r="AL1017" s="72"/>
      <c r="AM1017" s="72"/>
      <c r="AN1017" s="72"/>
      <c r="AO1017" s="72"/>
    </row>
    <row r="1018" spans="10:41" ht="23.25">
      <c r="J1018" s="72"/>
      <c r="K1018" s="72"/>
      <c r="L1018" s="72"/>
      <c r="M1018" s="72"/>
      <c r="N1018" s="72"/>
      <c r="O1018" s="72"/>
      <c r="P1018" s="72"/>
      <c r="Q1018" s="72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  <c r="AF1018" s="72"/>
      <c r="AG1018" s="72"/>
      <c r="AH1018" s="72"/>
      <c r="AI1018" s="72"/>
      <c r="AJ1018" s="72"/>
      <c r="AK1018" s="72"/>
      <c r="AL1018" s="72"/>
      <c r="AM1018" s="72"/>
      <c r="AN1018" s="72"/>
      <c r="AO1018" s="72"/>
    </row>
    <row r="1019" spans="10:41" ht="23.25">
      <c r="J1019" s="72"/>
      <c r="K1019" s="72"/>
      <c r="L1019" s="72"/>
      <c r="M1019" s="72"/>
      <c r="N1019" s="72"/>
      <c r="O1019" s="72"/>
      <c r="P1019" s="72"/>
      <c r="Q1019" s="72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  <c r="AF1019" s="72"/>
      <c r="AG1019" s="72"/>
      <c r="AH1019" s="72"/>
      <c r="AI1019" s="72"/>
      <c r="AJ1019" s="72"/>
      <c r="AK1019" s="72"/>
      <c r="AL1019" s="72"/>
      <c r="AM1019" s="72"/>
      <c r="AN1019" s="72"/>
      <c r="AO1019" s="72"/>
    </row>
    <row r="1020" spans="10:41" ht="23.25">
      <c r="J1020" s="72"/>
      <c r="K1020" s="72"/>
      <c r="L1020" s="72"/>
      <c r="M1020" s="72"/>
      <c r="N1020" s="72"/>
      <c r="O1020" s="72"/>
      <c r="P1020" s="72"/>
      <c r="Q1020" s="72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  <c r="AF1020" s="72"/>
      <c r="AG1020" s="72"/>
      <c r="AH1020" s="72"/>
      <c r="AI1020" s="72"/>
      <c r="AJ1020" s="72"/>
      <c r="AK1020" s="72"/>
      <c r="AL1020" s="72"/>
      <c r="AM1020" s="72"/>
      <c r="AN1020" s="72"/>
      <c r="AO1020" s="72"/>
    </row>
    <row r="1021" spans="10:41" ht="23.25">
      <c r="J1021" s="72"/>
      <c r="K1021" s="72"/>
      <c r="L1021" s="72"/>
      <c r="M1021" s="72"/>
      <c r="N1021" s="72"/>
      <c r="O1021" s="72"/>
      <c r="P1021" s="72"/>
      <c r="Q1021" s="72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72"/>
      <c r="AH1021" s="72"/>
      <c r="AI1021" s="72"/>
      <c r="AJ1021" s="72"/>
      <c r="AK1021" s="72"/>
      <c r="AL1021" s="72"/>
      <c r="AM1021" s="72"/>
      <c r="AN1021" s="72"/>
      <c r="AO1021" s="72"/>
    </row>
    <row r="1022" spans="10:41" ht="23.25">
      <c r="J1022" s="72"/>
      <c r="K1022" s="72"/>
      <c r="L1022" s="72"/>
      <c r="M1022" s="72"/>
      <c r="N1022" s="72"/>
      <c r="O1022" s="72"/>
      <c r="P1022" s="72"/>
      <c r="Q1022" s="72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  <c r="AF1022" s="72"/>
      <c r="AG1022" s="72"/>
      <c r="AH1022" s="72"/>
      <c r="AI1022" s="72"/>
      <c r="AJ1022" s="72"/>
      <c r="AK1022" s="72"/>
      <c r="AL1022" s="72"/>
      <c r="AM1022" s="72"/>
      <c r="AN1022" s="72"/>
      <c r="AO1022" s="72"/>
    </row>
    <row r="1023" spans="10:41" ht="23.25">
      <c r="J1023" s="72"/>
      <c r="K1023" s="72"/>
      <c r="L1023" s="72"/>
      <c r="M1023" s="72"/>
      <c r="N1023" s="72"/>
      <c r="O1023" s="72"/>
      <c r="P1023" s="72"/>
      <c r="Q1023" s="72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  <c r="AF1023" s="72"/>
      <c r="AG1023" s="72"/>
      <c r="AH1023" s="72"/>
      <c r="AI1023" s="72"/>
      <c r="AJ1023" s="72"/>
      <c r="AK1023" s="72"/>
      <c r="AL1023" s="72"/>
      <c r="AM1023" s="72"/>
      <c r="AN1023" s="72"/>
      <c r="AO1023" s="72"/>
    </row>
    <row r="1024" spans="10:41" ht="23.25">
      <c r="J1024" s="72"/>
      <c r="K1024" s="72"/>
      <c r="L1024" s="72"/>
      <c r="M1024" s="72"/>
      <c r="N1024" s="72"/>
      <c r="O1024" s="72"/>
      <c r="P1024" s="72"/>
      <c r="Q1024" s="72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  <c r="AF1024" s="72"/>
      <c r="AG1024" s="72"/>
      <c r="AH1024" s="72"/>
      <c r="AI1024" s="72"/>
      <c r="AJ1024" s="72"/>
      <c r="AK1024" s="72"/>
      <c r="AL1024" s="72"/>
      <c r="AM1024" s="72"/>
      <c r="AN1024" s="72"/>
      <c r="AO1024" s="72"/>
    </row>
    <row r="1025" spans="10:41" ht="23.25">
      <c r="J1025" s="72"/>
      <c r="K1025" s="72"/>
      <c r="L1025" s="72"/>
      <c r="M1025" s="72"/>
      <c r="N1025" s="72"/>
      <c r="O1025" s="72"/>
      <c r="P1025" s="72"/>
      <c r="Q1025" s="72"/>
      <c r="R1025" s="72"/>
      <c r="S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72"/>
      <c r="AH1025" s="72"/>
      <c r="AI1025" s="72"/>
      <c r="AJ1025" s="72"/>
      <c r="AK1025" s="72"/>
      <c r="AL1025" s="72"/>
      <c r="AM1025" s="72"/>
      <c r="AN1025" s="72"/>
      <c r="AO1025" s="72"/>
    </row>
    <row r="1026" spans="10:41" ht="23.25">
      <c r="J1026" s="72"/>
      <c r="K1026" s="72"/>
      <c r="L1026" s="72"/>
      <c r="M1026" s="72"/>
      <c r="N1026" s="72"/>
      <c r="O1026" s="72"/>
      <c r="P1026" s="72"/>
      <c r="Q1026" s="72"/>
      <c r="R1026" s="72"/>
      <c r="S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  <c r="AF1026" s="72"/>
      <c r="AG1026" s="72"/>
      <c r="AH1026" s="72"/>
      <c r="AI1026" s="72"/>
      <c r="AJ1026" s="72"/>
      <c r="AK1026" s="72"/>
      <c r="AL1026" s="72"/>
      <c r="AM1026" s="72"/>
      <c r="AN1026" s="72"/>
      <c r="AO1026" s="72"/>
    </row>
    <row r="1027" spans="10:41" ht="23.25">
      <c r="J1027" s="72"/>
      <c r="K1027" s="72"/>
      <c r="L1027" s="72"/>
      <c r="M1027" s="72"/>
      <c r="N1027" s="72"/>
      <c r="O1027" s="72"/>
      <c r="P1027" s="72"/>
      <c r="Q1027" s="72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72"/>
      <c r="AH1027" s="72"/>
      <c r="AI1027" s="72"/>
      <c r="AJ1027" s="72"/>
      <c r="AK1027" s="72"/>
      <c r="AL1027" s="72"/>
      <c r="AM1027" s="72"/>
      <c r="AN1027" s="72"/>
      <c r="AO1027" s="72"/>
    </row>
    <row r="1028" spans="10:41" ht="23.25"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72"/>
      <c r="AH1028" s="72"/>
      <c r="AI1028" s="72"/>
      <c r="AJ1028" s="72"/>
      <c r="AK1028" s="72"/>
      <c r="AL1028" s="72"/>
      <c r="AM1028" s="72"/>
      <c r="AN1028" s="72"/>
      <c r="AO1028" s="72"/>
    </row>
    <row r="1029" spans="10:41" ht="23.25">
      <c r="J1029" s="72"/>
      <c r="K1029" s="72"/>
      <c r="L1029" s="72"/>
      <c r="M1029" s="72"/>
      <c r="N1029" s="72"/>
      <c r="O1029" s="72"/>
      <c r="P1029" s="72"/>
      <c r="Q1029" s="72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72"/>
      <c r="AH1029" s="72"/>
      <c r="AI1029" s="72"/>
      <c r="AJ1029" s="72"/>
      <c r="AK1029" s="72"/>
      <c r="AL1029" s="72"/>
      <c r="AM1029" s="72"/>
      <c r="AN1029" s="72"/>
      <c r="AO1029" s="72"/>
    </row>
    <row r="1030" spans="10:41" ht="23.25">
      <c r="J1030" s="72"/>
      <c r="K1030" s="72"/>
      <c r="L1030" s="72"/>
      <c r="M1030" s="72"/>
      <c r="N1030" s="72"/>
      <c r="O1030" s="72"/>
      <c r="P1030" s="72"/>
      <c r="Q1030" s="72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72"/>
      <c r="AH1030" s="72"/>
      <c r="AI1030" s="72"/>
      <c r="AJ1030" s="72"/>
      <c r="AK1030" s="72"/>
      <c r="AL1030" s="72"/>
      <c r="AM1030" s="72"/>
      <c r="AN1030" s="72"/>
      <c r="AO1030" s="72"/>
    </row>
    <row r="1031" spans="10:41" ht="23.25">
      <c r="J1031" s="72"/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  <c r="AH1031" s="72"/>
      <c r="AI1031" s="72"/>
      <c r="AJ1031" s="72"/>
      <c r="AK1031" s="72"/>
      <c r="AL1031" s="72"/>
      <c r="AM1031" s="72"/>
      <c r="AN1031" s="72"/>
      <c r="AO1031" s="72"/>
    </row>
    <row r="1032" spans="10:41" ht="23.25">
      <c r="J1032" s="72"/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72"/>
      <c r="AH1032" s="72"/>
      <c r="AI1032" s="72"/>
      <c r="AJ1032" s="72"/>
      <c r="AK1032" s="72"/>
      <c r="AL1032" s="72"/>
      <c r="AM1032" s="72"/>
      <c r="AN1032" s="72"/>
      <c r="AO1032" s="72"/>
    </row>
    <row r="1033" spans="10:41" ht="23.25">
      <c r="J1033" s="72"/>
      <c r="K1033" s="72"/>
      <c r="L1033" s="72"/>
      <c r="M1033" s="72"/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2"/>
      <c r="AH1033" s="72"/>
      <c r="AI1033" s="72"/>
      <c r="AJ1033" s="72"/>
      <c r="AK1033" s="72"/>
      <c r="AL1033" s="72"/>
      <c r="AM1033" s="72"/>
      <c r="AN1033" s="72"/>
      <c r="AO1033" s="72"/>
    </row>
    <row r="1034" spans="10:41" ht="23.25">
      <c r="J1034" s="72"/>
      <c r="K1034" s="72"/>
      <c r="L1034" s="72"/>
      <c r="M1034" s="72"/>
      <c r="N1034" s="72"/>
      <c r="O1034" s="72"/>
      <c r="P1034" s="72"/>
      <c r="Q1034" s="72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  <c r="AL1034" s="72"/>
      <c r="AM1034" s="72"/>
      <c r="AN1034" s="72"/>
      <c r="AO1034" s="72"/>
    </row>
    <row r="1035" spans="10:41" ht="23.25">
      <c r="J1035" s="72"/>
      <c r="K1035" s="72"/>
      <c r="L1035" s="72"/>
      <c r="M1035" s="72"/>
      <c r="N1035" s="72"/>
      <c r="O1035" s="72"/>
      <c r="P1035" s="72"/>
      <c r="Q1035" s="72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72"/>
      <c r="AH1035" s="72"/>
      <c r="AI1035" s="72"/>
      <c r="AJ1035" s="72"/>
      <c r="AK1035" s="72"/>
      <c r="AL1035" s="72"/>
      <c r="AM1035" s="72"/>
      <c r="AN1035" s="72"/>
      <c r="AO1035" s="72"/>
    </row>
    <row r="1036" spans="10:41" ht="23.25">
      <c r="J1036" s="72"/>
      <c r="K1036" s="72"/>
      <c r="L1036" s="72"/>
      <c r="M1036" s="72"/>
      <c r="N1036" s="72"/>
      <c r="O1036" s="72"/>
      <c r="P1036" s="72"/>
      <c r="Q1036" s="72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</row>
    <row r="1037" spans="10:41" ht="23.25">
      <c r="J1037" s="72"/>
      <c r="K1037" s="72"/>
      <c r="L1037" s="72"/>
      <c r="M1037" s="72"/>
      <c r="N1037" s="72"/>
      <c r="O1037" s="72"/>
      <c r="P1037" s="72"/>
      <c r="Q1037" s="72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</row>
    <row r="1038" spans="10:41" ht="23.25">
      <c r="J1038" s="72"/>
      <c r="K1038" s="72"/>
      <c r="L1038" s="72"/>
      <c r="M1038" s="72"/>
      <c r="N1038" s="72"/>
      <c r="O1038" s="72"/>
      <c r="P1038" s="72"/>
      <c r="Q1038" s="72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</row>
    <row r="1039" spans="10:41" ht="23.25">
      <c r="J1039" s="72"/>
      <c r="K1039" s="72"/>
      <c r="L1039" s="72"/>
      <c r="M1039" s="72"/>
      <c r="N1039" s="72"/>
      <c r="O1039" s="72"/>
      <c r="P1039" s="72"/>
      <c r="Q1039" s="72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</row>
    <row r="1040" spans="10:41" ht="23.25">
      <c r="J1040" s="72"/>
      <c r="K1040" s="72"/>
      <c r="L1040" s="72"/>
      <c r="M1040" s="72"/>
      <c r="N1040" s="72"/>
      <c r="O1040" s="72"/>
      <c r="P1040" s="72"/>
      <c r="Q1040" s="72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</row>
    <row r="1041" spans="10:41" ht="23.25">
      <c r="J1041" s="72"/>
      <c r="K1041" s="72"/>
      <c r="L1041" s="72"/>
      <c r="M1041" s="72"/>
      <c r="N1041" s="72"/>
      <c r="O1041" s="72"/>
      <c r="P1041" s="72"/>
      <c r="Q1041" s="72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</row>
    <row r="1042" spans="10:41" ht="23.25">
      <c r="J1042" s="72"/>
      <c r="K1042" s="72"/>
      <c r="L1042" s="72"/>
      <c r="M1042" s="72"/>
      <c r="N1042" s="72"/>
      <c r="O1042" s="72"/>
      <c r="P1042" s="72"/>
      <c r="Q1042" s="72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</row>
    <row r="1043" spans="10:41" ht="23.25">
      <c r="J1043" s="72"/>
      <c r="K1043" s="72"/>
      <c r="L1043" s="72"/>
      <c r="M1043" s="72"/>
      <c r="N1043" s="72"/>
      <c r="O1043" s="72"/>
      <c r="P1043" s="72"/>
      <c r="Q1043" s="72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  <c r="AL1043" s="72"/>
      <c r="AM1043" s="72"/>
      <c r="AN1043" s="72"/>
      <c r="AO1043" s="72"/>
    </row>
    <row r="1044" spans="10:41" ht="23.25">
      <c r="J1044" s="72"/>
      <c r="K1044" s="72"/>
      <c r="L1044" s="72"/>
      <c r="M1044" s="72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  <c r="AL1044" s="72"/>
      <c r="AM1044" s="72"/>
      <c r="AN1044" s="72"/>
      <c r="AO1044" s="72"/>
    </row>
    <row r="1045" spans="10:41" ht="23.25">
      <c r="J1045" s="72"/>
      <c r="K1045" s="72"/>
      <c r="L1045" s="72"/>
      <c r="M1045" s="72"/>
      <c r="N1045" s="72"/>
      <c r="O1045" s="72"/>
      <c r="P1045" s="72"/>
      <c r="Q1045" s="72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  <c r="AL1045" s="72"/>
      <c r="AM1045" s="72"/>
      <c r="AN1045" s="72"/>
      <c r="AO1045" s="72"/>
    </row>
    <row r="1046" spans="10:41" ht="23.25">
      <c r="J1046" s="72"/>
      <c r="K1046" s="72"/>
      <c r="L1046" s="72"/>
      <c r="M1046" s="72"/>
      <c r="N1046" s="72"/>
      <c r="O1046" s="72"/>
      <c r="P1046" s="72"/>
      <c r="Q1046" s="72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72"/>
      <c r="AH1046" s="72"/>
      <c r="AI1046" s="72"/>
      <c r="AJ1046" s="72"/>
      <c r="AK1046" s="72"/>
      <c r="AL1046" s="72"/>
      <c r="AM1046" s="72"/>
      <c r="AN1046" s="72"/>
      <c r="AO1046" s="72"/>
    </row>
    <row r="1047" spans="10:41" ht="23.25">
      <c r="J1047" s="72"/>
      <c r="K1047" s="72"/>
      <c r="L1047" s="72"/>
      <c r="M1047" s="72"/>
      <c r="N1047" s="72"/>
      <c r="O1047" s="72"/>
      <c r="P1047" s="72"/>
      <c r="Q1047" s="72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72"/>
      <c r="AH1047" s="72"/>
      <c r="AI1047" s="72"/>
      <c r="AJ1047" s="72"/>
      <c r="AK1047" s="72"/>
      <c r="AL1047" s="72"/>
      <c r="AM1047" s="72"/>
      <c r="AN1047" s="72"/>
      <c r="AO1047" s="72"/>
    </row>
    <row r="1048" spans="10:41" ht="23.25"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72"/>
      <c r="AH1048" s="72"/>
      <c r="AI1048" s="72"/>
      <c r="AJ1048" s="72"/>
      <c r="AK1048" s="72"/>
      <c r="AL1048" s="72"/>
      <c r="AM1048" s="72"/>
      <c r="AN1048" s="72"/>
      <c r="AO1048" s="72"/>
    </row>
    <row r="1049" spans="10:41" ht="23.25">
      <c r="J1049" s="72"/>
      <c r="K1049" s="72"/>
      <c r="L1049" s="72"/>
      <c r="M1049" s="72"/>
      <c r="N1049" s="72"/>
      <c r="O1049" s="72"/>
      <c r="P1049" s="72"/>
      <c r="Q1049" s="72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72"/>
      <c r="AH1049" s="72"/>
      <c r="AI1049" s="72"/>
      <c r="AJ1049" s="72"/>
      <c r="AK1049" s="72"/>
      <c r="AL1049" s="72"/>
      <c r="AM1049" s="72"/>
      <c r="AN1049" s="72"/>
      <c r="AO1049" s="72"/>
    </row>
    <row r="1050" spans="10:41" ht="23.25">
      <c r="J1050" s="72"/>
      <c r="K1050" s="72"/>
      <c r="L1050" s="72"/>
      <c r="M1050" s="72"/>
      <c r="N1050" s="72"/>
      <c r="O1050" s="72"/>
      <c r="P1050" s="72"/>
      <c r="Q1050" s="72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72"/>
      <c r="AH1050" s="72"/>
      <c r="AI1050" s="72"/>
      <c r="AJ1050" s="72"/>
      <c r="AK1050" s="72"/>
      <c r="AL1050" s="72"/>
      <c r="AM1050" s="72"/>
      <c r="AN1050" s="72"/>
      <c r="AO1050" s="72"/>
    </row>
    <row r="1051" spans="10:41" ht="23.25">
      <c r="J1051" s="72"/>
      <c r="K1051" s="72"/>
      <c r="L1051" s="72"/>
      <c r="M1051" s="72"/>
      <c r="N1051" s="72"/>
      <c r="O1051" s="72"/>
      <c r="P1051" s="72"/>
      <c r="Q1051" s="72"/>
      <c r="R1051" s="72"/>
      <c r="S1051" s="72"/>
      <c r="T1051" s="72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72"/>
      <c r="AH1051" s="72"/>
      <c r="AI1051" s="72"/>
      <c r="AJ1051" s="72"/>
      <c r="AK1051" s="72"/>
      <c r="AL1051" s="72"/>
      <c r="AM1051" s="72"/>
      <c r="AN1051" s="72"/>
      <c r="AO1051" s="72"/>
    </row>
    <row r="1052" spans="10:41" ht="23.25">
      <c r="J1052" s="72"/>
      <c r="K1052" s="72"/>
      <c r="L1052" s="72"/>
      <c r="M1052" s="72"/>
      <c r="N1052" s="72"/>
      <c r="O1052" s="72"/>
      <c r="P1052" s="72"/>
      <c r="Q1052" s="72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72"/>
      <c r="AH1052" s="72"/>
      <c r="AI1052" s="72"/>
      <c r="AJ1052" s="72"/>
      <c r="AK1052" s="72"/>
      <c r="AL1052" s="72"/>
      <c r="AM1052" s="72"/>
      <c r="AN1052" s="72"/>
      <c r="AO1052" s="72"/>
    </row>
    <row r="1053" spans="10:41" ht="23.25">
      <c r="J1053" s="72"/>
      <c r="K1053" s="72"/>
      <c r="L1053" s="72"/>
      <c r="M1053" s="72"/>
      <c r="N1053" s="72"/>
      <c r="O1053" s="72"/>
      <c r="P1053" s="72"/>
      <c r="Q1053" s="72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/>
      <c r="AB1053" s="72"/>
      <c r="AC1053" s="72"/>
      <c r="AD1053" s="72"/>
      <c r="AE1053" s="72"/>
      <c r="AF1053" s="72"/>
      <c r="AG1053" s="72"/>
      <c r="AH1053" s="72"/>
      <c r="AI1053" s="72"/>
      <c r="AJ1053" s="72"/>
      <c r="AK1053" s="72"/>
      <c r="AL1053" s="72"/>
      <c r="AM1053" s="72"/>
      <c r="AN1053" s="72"/>
      <c r="AO1053" s="72"/>
    </row>
    <row r="1054" spans="10:41" ht="23.25">
      <c r="J1054" s="72"/>
      <c r="K1054" s="72"/>
      <c r="L1054" s="72"/>
      <c r="M1054" s="72"/>
      <c r="N1054" s="72"/>
      <c r="O1054" s="72"/>
      <c r="P1054" s="72"/>
      <c r="Q1054" s="72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72"/>
      <c r="AH1054" s="72"/>
      <c r="AI1054" s="72"/>
      <c r="AJ1054" s="72"/>
      <c r="AK1054" s="72"/>
      <c r="AL1054" s="72"/>
      <c r="AM1054" s="72"/>
      <c r="AN1054" s="72"/>
      <c r="AO1054" s="72"/>
    </row>
    <row r="1055" spans="10:41" ht="23.25">
      <c r="J1055" s="72"/>
      <c r="K1055" s="72"/>
      <c r="L1055" s="72"/>
      <c r="M1055" s="72"/>
      <c r="N1055" s="72"/>
      <c r="O1055" s="72"/>
      <c r="P1055" s="72"/>
      <c r="Q1055" s="72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72"/>
      <c r="AL1055" s="72"/>
      <c r="AM1055" s="72"/>
      <c r="AN1055" s="72"/>
      <c r="AO1055" s="72"/>
    </row>
    <row r="1056" spans="10:41" ht="23.25">
      <c r="J1056" s="72"/>
      <c r="K1056" s="72"/>
      <c r="L1056" s="72"/>
      <c r="M1056" s="72"/>
      <c r="N1056" s="72"/>
      <c r="O1056" s="72"/>
      <c r="P1056" s="72"/>
      <c r="Q1056" s="72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72"/>
      <c r="AH1056" s="72"/>
      <c r="AI1056" s="72"/>
      <c r="AJ1056" s="72"/>
      <c r="AK1056" s="72"/>
      <c r="AL1056" s="72"/>
      <c r="AM1056" s="72"/>
      <c r="AN1056" s="72"/>
      <c r="AO1056" s="72"/>
    </row>
    <row r="1057" spans="10:41" ht="23.25">
      <c r="J1057" s="72"/>
      <c r="K1057" s="72"/>
      <c r="L1057" s="72"/>
      <c r="M1057" s="72"/>
      <c r="N1057" s="72"/>
      <c r="O1057" s="72"/>
      <c r="P1057" s="72"/>
      <c r="Q1057" s="72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72"/>
      <c r="AH1057" s="72"/>
      <c r="AI1057" s="72"/>
      <c r="AJ1057" s="72"/>
      <c r="AK1057" s="72"/>
      <c r="AL1057" s="72"/>
      <c r="AM1057" s="72"/>
      <c r="AN1057" s="72"/>
      <c r="AO1057" s="72"/>
    </row>
    <row r="1058" spans="10:41" ht="23.25">
      <c r="J1058" s="72"/>
      <c r="K1058" s="72"/>
      <c r="L1058" s="72"/>
      <c r="M1058" s="72"/>
      <c r="N1058" s="72"/>
      <c r="O1058" s="72"/>
      <c r="P1058" s="72"/>
      <c r="Q1058" s="72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72"/>
      <c r="AH1058" s="72"/>
      <c r="AI1058" s="72"/>
      <c r="AJ1058" s="72"/>
      <c r="AK1058" s="72"/>
      <c r="AL1058" s="72"/>
      <c r="AM1058" s="72"/>
      <c r="AN1058" s="72"/>
      <c r="AO1058" s="72"/>
    </row>
    <row r="1059" spans="10:41" ht="23.25">
      <c r="J1059" s="72"/>
      <c r="K1059" s="72"/>
      <c r="L1059" s="72"/>
      <c r="M1059" s="72"/>
      <c r="N1059" s="72"/>
      <c r="O1059" s="72"/>
      <c r="P1059" s="72"/>
      <c r="Q1059" s="72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72"/>
      <c r="AH1059" s="72"/>
      <c r="AI1059" s="72"/>
      <c r="AJ1059" s="72"/>
      <c r="AK1059" s="72"/>
      <c r="AL1059" s="72"/>
      <c r="AM1059" s="72"/>
      <c r="AN1059" s="72"/>
      <c r="AO1059" s="72"/>
    </row>
    <row r="1060" spans="10:41" ht="23.25">
      <c r="J1060" s="72"/>
      <c r="K1060" s="72"/>
      <c r="L1060" s="72"/>
      <c r="M1060" s="72"/>
      <c r="N1060" s="72"/>
      <c r="O1060" s="72"/>
      <c r="P1060" s="72"/>
      <c r="Q1060" s="72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72"/>
      <c r="AH1060" s="72"/>
      <c r="AI1060" s="72"/>
      <c r="AJ1060" s="72"/>
      <c r="AK1060" s="72"/>
      <c r="AL1060" s="72"/>
      <c r="AM1060" s="72"/>
      <c r="AN1060" s="72"/>
      <c r="AO1060" s="72"/>
    </row>
    <row r="1061" spans="10:41" ht="23.25">
      <c r="J1061" s="72"/>
      <c r="K1061" s="72"/>
      <c r="L1061" s="72"/>
      <c r="M1061" s="72"/>
      <c r="N1061" s="72"/>
      <c r="O1061" s="72"/>
      <c r="P1061" s="72"/>
      <c r="Q1061" s="72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72"/>
      <c r="AH1061" s="72"/>
      <c r="AI1061" s="72"/>
      <c r="AJ1061" s="72"/>
      <c r="AK1061" s="72"/>
      <c r="AL1061" s="72"/>
      <c r="AM1061" s="72"/>
      <c r="AN1061" s="72"/>
      <c r="AO1061" s="72"/>
    </row>
    <row r="1062" spans="10:41" ht="23.25">
      <c r="J1062" s="72"/>
      <c r="K1062" s="72"/>
      <c r="L1062" s="72"/>
      <c r="M1062" s="72"/>
      <c r="N1062" s="72"/>
      <c r="O1062" s="72"/>
      <c r="P1062" s="72"/>
      <c r="Q1062" s="72"/>
      <c r="R1062" s="72"/>
      <c r="S1062" s="72"/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72"/>
      <c r="AH1062" s="72"/>
      <c r="AI1062" s="72"/>
      <c r="AJ1062" s="72"/>
      <c r="AK1062" s="72"/>
      <c r="AL1062" s="72"/>
      <c r="AM1062" s="72"/>
      <c r="AN1062" s="72"/>
      <c r="AO1062" s="72"/>
    </row>
    <row r="1063" spans="10:41" ht="23.25">
      <c r="J1063" s="72"/>
      <c r="K1063" s="72"/>
      <c r="L1063" s="72"/>
      <c r="M1063" s="72"/>
      <c r="N1063" s="72"/>
      <c r="O1063" s="72"/>
      <c r="P1063" s="72"/>
      <c r="Q1063" s="72"/>
      <c r="R1063" s="72"/>
      <c r="S1063" s="72"/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72"/>
      <c r="AH1063" s="72"/>
      <c r="AI1063" s="72"/>
      <c r="AJ1063" s="72"/>
      <c r="AK1063" s="72"/>
      <c r="AL1063" s="72"/>
      <c r="AM1063" s="72"/>
      <c r="AN1063" s="72"/>
      <c r="AO1063" s="72"/>
    </row>
    <row r="1064" spans="10:41" ht="23.25">
      <c r="J1064" s="72"/>
      <c r="K1064" s="72"/>
      <c r="L1064" s="72"/>
      <c r="M1064" s="72"/>
      <c r="N1064" s="72"/>
      <c r="O1064" s="72"/>
      <c r="P1064" s="72"/>
      <c r="Q1064" s="72"/>
      <c r="R1064" s="72"/>
      <c r="S1064" s="72"/>
      <c r="T1064" s="72"/>
      <c r="U1064" s="72"/>
      <c r="V1064" s="72"/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72"/>
      <c r="AH1064" s="72"/>
      <c r="AI1064" s="72"/>
      <c r="AJ1064" s="72"/>
      <c r="AK1064" s="72"/>
      <c r="AL1064" s="72"/>
      <c r="AM1064" s="72"/>
      <c r="AN1064" s="72"/>
      <c r="AO1064" s="72"/>
    </row>
    <row r="1065" spans="10:41" ht="23.25">
      <c r="J1065" s="72"/>
      <c r="K1065" s="72"/>
      <c r="L1065" s="72"/>
      <c r="M1065" s="72"/>
      <c r="N1065" s="72"/>
      <c r="O1065" s="72"/>
      <c r="P1065" s="72"/>
      <c r="Q1065" s="72"/>
      <c r="R1065" s="72"/>
      <c r="S1065" s="72"/>
      <c r="T1065" s="72"/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</row>
    <row r="1066" spans="10:41" ht="23.25">
      <c r="J1066" s="72"/>
      <c r="K1066" s="72"/>
      <c r="L1066" s="72"/>
      <c r="M1066" s="72"/>
      <c r="N1066" s="72"/>
      <c r="O1066" s="72"/>
      <c r="P1066" s="72"/>
      <c r="Q1066" s="72"/>
      <c r="R1066" s="72"/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</row>
    <row r="1067" spans="10:41" ht="23.25">
      <c r="J1067" s="72"/>
      <c r="K1067" s="72"/>
      <c r="L1067" s="72"/>
      <c r="M1067" s="72"/>
      <c r="N1067" s="72"/>
      <c r="O1067" s="72"/>
      <c r="P1067" s="72"/>
      <c r="Q1067" s="72"/>
      <c r="R1067" s="72"/>
      <c r="S1067" s="72"/>
      <c r="T1067" s="72"/>
      <c r="U1067" s="72"/>
      <c r="V1067" s="72"/>
      <c r="W1067" s="72"/>
      <c r="X1067" s="72"/>
      <c r="Y1067" s="72"/>
      <c r="Z1067" s="72"/>
      <c r="AA1067" s="72"/>
      <c r="AB1067" s="72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</row>
    <row r="1068" spans="10:41" ht="23.25">
      <c r="J1068" s="72"/>
      <c r="K1068" s="72"/>
      <c r="L1068" s="72"/>
      <c r="M1068" s="72"/>
      <c r="N1068" s="72"/>
      <c r="O1068" s="72"/>
      <c r="P1068" s="72"/>
      <c r="Q1068" s="72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</row>
    <row r="1069" spans="10:41" ht="23.25">
      <c r="J1069" s="72"/>
      <c r="K1069" s="72"/>
      <c r="L1069" s="72"/>
      <c r="M1069" s="72"/>
      <c r="N1069" s="72"/>
      <c r="O1069" s="72"/>
      <c r="P1069" s="72"/>
      <c r="Q1069" s="72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</row>
    <row r="1070" spans="10:41" ht="23.25">
      <c r="J1070" s="72"/>
      <c r="K1070" s="72"/>
      <c r="L1070" s="72"/>
      <c r="M1070" s="72"/>
      <c r="N1070" s="72"/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</row>
    <row r="1071" spans="10:41" ht="23.25">
      <c r="J1071" s="72"/>
      <c r="K1071" s="72"/>
      <c r="L1071" s="72"/>
      <c r="M1071" s="72"/>
      <c r="N1071" s="72"/>
      <c r="O1071" s="72"/>
      <c r="P1071" s="72"/>
      <c r="Q1071" s="72"/>
      <c r="R1071" s="72"/>
      <c r="S1071" s="72"/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</row>
    <row r="1072" spans="10:41" ht="23.25">
      <c r="J1072" s="72"/>
      <c r="K1072" s="72"/>
      <c r="L1072" s="72"/>
      <c r="M1072" s="72"/>
      <c r="N1072" s="72"/>
      <c r="O1072" s="72"/>
      <c r="P1072" s="72"/>
      <c r="Q1072" s="72"/>
      <c r="R1072" s="72"/>
      <c r="S1072" s="72"/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72"/>
      <c r="AH1072" s="72"/>
      <c r="AI1072" s="72"/>
      <c r="AJ1072" s="72"/>
      <c r="AK1072" s="72"/>
      <c r="AL1072" s="72"/>
      <c r="AM1072" s="72"/>
      <c r="AN1072" s="72"/>
      <c r="AO1072" s="72"/>
    </row>
    <row r="1073" spans="10:41" ht="23.25">
      <c r="J1073" s="72"/>
      <c r="K1073" s="72"/>
      <c r="L1073" s="72"/>
      <c r="M1073" s="72"/>
      <c r="N1073" s="72"/>
      <c r="O1073" s="72"/>
      <c r="P1073" s="72"/>
      <c r="Q1073" s="72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72"/>
      <c r="AH1073" s="72"/>
      <c r="AI1073" s="72"/>
      <c r="AJ1073" s="72"/>
      <c r="AK1073" s="72"/>
      <c r="AL1073" s="72"/>
      <c r="AM1073" s="72"/>
      <c r="AN1073" s="72"/>
      <c r="AO1073" s="72"/>
    </row>
    <row r="1074" spans="10:41" ht="23.25">
      <c r="J1074" s="72"/>
      <c r="K1074" s="72"/>
      <c r="L1074" s="72"/>
      <c r="M1074" s="72"/>
      <c r="N1074" s="72"/>
      <c r="O1074" s="72"/>
      <c r="P1074" s="72"/>
      <c r="Q1074" s="72"/>
      <c r="R1074" s="72"/>
      <c r="S1074" s="72"/>
      <c r="T1074" s="72"/>
      <c r="U1074" s="72"/>
      <c r="V1074" s="72"/>
      <c r="W1074" s="72"/>
      <c r="X1074" s="72"/>
      <c r="Y1074" s="72"/>
      <c r="Z1074" s="72"/>
      <c r="AA1074" s="72"/>
      <c r="AB1074" s="72"/>
      <c r="AC1074" s="72"/>
      <c r="AD1074" s="72"/>
      <c r="AE1074" s="72"/>
      <c r="AF1074" s="72"/>
      <c r="AG1074" s="72"/>
      <c r="AH1074" s="72"/>
      <c r="AI1074" s="72"/>
      <c r="AJ1074" s="72"/>
      <c r="AK1074" s="72"/>
      <c r="AL1074" s="72"/>
      <c r="AM1074" s="72"/>
      <c r="AN1074" s="72"/>
      <c r="AO1074" s="72"/>
    </row>
    <row r="1075" spans="10:41" ht="23.25">
      <c r="J1075" s="72"/>
      <c r="K1075" s="72"/>
      <c r="L1075" s="72"/>
      <c r="M1075" s="72"/>
      <c r="N1075" s="72"/>
      <c r="O1075" s="72"/>
      <c r="P1075" s="72"/>
      <c r="Q1075" s="72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72"/>
      <c r="AH1075" s="72"/>
      <c r="AI1075" s="72"/>
      <c r="AJ1075" s="72"/>
      <c r="AK1075" s="72"/>
      <c r="AL1075" s="72"/>
      <c r="AM1075" s="72"/>
      <c r="AN1075" s="72"/>
      <c r="AO1075" s="72"/>
    </row>
    <row r="1076" spans="10:41" ht="23.25">
      <c r="J1076" s="72"/>
      <c r="K1076" s="72"/>
      <c r="L1076" s="72"/>
      <c r="M1076" s="72"/>
      <c r="N1076" s="72"/>
      <c r="O1076" s="72"/>
      <c r="P1076" s="72"/>
      <c r="Q1076" s="72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72"/>
      <c r="AH1076" s="72"/>
      <c r="AI1076" s="72"/>
      <c r="AJ1076" s="72"/>
      <c r="AK1076" s="72"/>
      <c r="AL1076" s="72"/>
      <c r="AM1076" s="72"/>
      <c r="AN1076" s="72"/>
      <c r="AO1076" s="72"/>
    </row>
    <row r="1077" spans="10:41" ht="23.25">
      <c r="J1077" s="72"/>
      <c r="K1077" s="72"/>
      <c r="L1077" s="72"/>
      <c r="M1077" s="72"/>
      <c r="N1077" s="72"/>
      <c r="O1077" s="72"/>
      <c r="P1077" s="72"/>
      <c r="Q1077" s="72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72"/>
      <c r="AH1077" s="72"/>
      <c r="AI1077" s="72"/>
      <c r="AJ1077" s="72"/>
      <c r="AK1077" s="72"/>
      <c r="AL1077" s="72"/>
      <c r="AM1077" s="72"/>
      <c r="AN1077" s="72"/>
      <c r="AO1077" s="72"/>
    </row>
    <row r="1078" spans="10:41" ht="23.25">
      <c r="J1078" s="72"/>
      <c r="K1078" s="72"/>
      <c r="L1078" s="72"/>
      <c r="M1078" s="72"/>
      <c r="N1078" s="72"/>
      <c r="O1078" s="72"/>
      <c r="P1078" s="72"/>
      <c r="Q1078" s="72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72"/>
      <c r="AH1078" s="72"/>
      <c r="AI1078" s="72"/>
      <c r="AJ1078" s="72"/>
      <c r="AK1078" s="72"/>
      <c r="AL1078" s="72"/>
      <c r="AM1078" s="72"/>
      <c r="AN1078" s="72"/>
      <c r="AO1078" s="72"/>
    </row>
    <row r="1079" spans="10:41" ht="23.25">
      <c r="J1079" s="72"/>
      <c r="K1079" s="72"/>
      <c r="L1079" s="72"/>
      <c r="M1079" s="72"/>
      <c r="N1079" s="72"/>
      <c r="O1079" s="72"/>
      <c r="P1079" s="72"/>
      <c r="Q1079" s="72"/>
      <c r="R1079" s="72"/>
      <c r="S1079" s="72"/>
      <c r="T1079" s="72"/>
      <c r="U1079" s="72"/>
      <c r="V1079" s="72"/>
      <c r="W1079" s="72"/>
      <c r="X1079" s="72"/>
      <c r="Y1079" s="72"/>
      <c r="Z1079" s="72"/>
      <c r="AA1079" s="72"/>
      <c r="AB1079" s="72"/>
      <c r="AC1079" s="72"/>
      <c r="AD1079" s="72"/>
      <c r="AE1079" s="72"/>
      <c r="AF1079" s="72"/>
      <c r="AG1079" s="72"/>
      <c r="AH1079" s="72"/>
      <c r="AI1079" s="72"/>
      <c r="AJ1079" s="72"/>
      <c r="AK1079" s="72"/>
      <c r="AL1079" s="72"/>
      <c r="AM1079" s="72"/>
      <c r="AN1079" s="72"/>
      <c r="AO1079" s="72"/>
    </row>
    <row r="1080" spans="10:41" ht="23.25">
      <c r="J1080" s="72"/>
      <c r="K1080" s="72"/>
      <c r="L1080" s="72"/>
      <c r="M1080" s="72"/>
      <c r="N1080" s="72"/>
      <c r="O1080" s="72"/>
      <c r="P1080" s="72"/>
      <c r="Q1080" s="72"/>
      <c r="R1080" s="72"/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2"/>
      <c r="AD1080" s="72"/>
      <c r="AE1080" s="72"/>
      <c r="AF1080" s="72"/>
      <c r="AG1080" s="72"/>
      <c r="AH1080" s="72"/>
      <c r="AI1080" s="72"/>
      <c r="AJ1080" s="72"/>
      <c r="AK1080" s="72"/>
      <c r="AL1080" s="72"/>
      <c r="AM1080" s="72"/>
      <c r="AN1080" s="72"/>
      <c r="AO1080" s="72"/>
    </row>
    <row r="1081" spans="10:41" ht="23.25">
      <c r="J1081" s="72"/>
      <c r="K1081" s="72"/>
      <c r="L1081" s="72"/>
      <c r="M1081" s="72"/>
      <c r="N1081" s="72"/>
      <c r="O1081" s="72"/>
      <c r="P1081" s="72"/>
      <c r="Q1081" s="72"/>
      <c r="R1081" s="72"/>
      <c r="S1081" s="72"/>
      <c r="T1081" s="72"/>
      <c r="U1081" s="72"/>
      <c r="V1081" s="72"/>
      <c r="W1081" s="72"/>
      <c r="X1081" s="72"/>
      <c r="Y1081" s="72"/>
      <c r="Z1081" s="72"/>
      <c r="AA1081" s="72"/>
      <c r="AB1081" s="72"/>
      <c r="AC1081" s="72"/>
      <c r="AD1081" s="72"/>
      <c r="AE1081" s="72"/>
      <c r="AF1081" s="72"/>
      <c r="AG1081" s="72"/>
      <c r="AH1081" s="72"/>
      <c r="AI1081" s="72"/>
      <c r="AJ1081" s="72"/>
      <c r="AK1081" s="72"/>
      <c r="AL1081" s="72"/>
      <c r="AM1081" s="72"/>
      <c r="AN1081" s="72"/>
      <c r="AO1081" s="72"/>
    </row>
    <row r="1082" spans="10:41" ht="23.25">
      <c r="J1082" s="72"/>
      <c r="K1082" s="72"/>
      <c r="L1082" s="72"/>
      <c r="M1082" s="72"/>
      <c r="N1082" s="72"/>
      <c r="O1082" s="72"/>
      <c r="P1082" s="72"/>
      <c r="Q1082" s="72"/>
      <c r="R1082" s="72"/>
      <c r="S1082" s="72"/>
      <c r="T1082" s="72"/>
      <c r="U1082" s="72"/>
      <c r="V1082" s="72"/>
      <c r="W1082" s="72"/>
      <c r="X1082" s="72"/>
      <c r="Y1082" s="72"/>
      <c r="Z1082" s="72"/>
      <c r="AA1082" s="72"/>
      <c r="AB1082" s="72"/>
      <c r="AC1082" s="72"/>
      <c r="AD1082" s="72"/>
      <c r="AE1082" s="72"/>
      <c r="AF1082" s="72"/>
      <c r="AG1082" s="72"/>
      <c r="AH1082" s="72"/>
      <c r="AI1082" s="72"/>
      <c r="AJ1082" s="72"/>
      <c r="AK1082" s="72"/>
      <c r="AL1082" s="72"/>
      <c r="AM1082" s="72"/>
      <c r="AN1082" s="72"/>
      <c r="AO1082" s="72"/>
    </row>
    <row r="1083" spans="10:41" ht="23.25">
      <c r="J1083" s="72"/>
      <c r="K1083" s="72"/>
      <c r="L1083" s="72"/>
      <c r="M1083" s="72"/>
      <c r="N1083" s="72"/>
      <c r="O1083" s="72"/>
      <c r="P1083" s="72"/>
      <c r="Q1083" s="72"/>
      <c r="R1083" s="72"/>
      <c r="S1083" s="72"/>
      <c r="T1083" s="72"/>
      <c r="U1083" s="72"/>
      <c r="V1083" s="72"/>
      <c r="W1083" s="72"/>
      <c r="X1083" s="72"/>
      <c r="Y1083" s="72"/>
      <c r="Z1083" s="72"/>
      <c r="AA1083" s="72"/>
      <c r="AB1083" s="72"/>
      <c r="AC1083" s="72"/>
      <c r="AD1083" s="72"/>
      <c r="AE1083" s="72"/>
      <c r="AF1083" s="72"/>
      <c r="AG1083" s="72"/>
      <c r="AH1083" s="72"/>
      <c r="AI1083" s="72"/>
      <c r="AJ1083" s="72"/>
      <c r="AK1083" s="72"/>
      <c r="AL1083" s="72"/>
      <c r="AM1083" s="72"/>
      <c r="AN1083" s="72"/>
      <c r="AO1083" s="72"/>
    </row>
    <row r="1084" spans="10:41" ht="23.25">
      <c r="J1084" s="72"/>
      <c r="K1084" s="72"/>
      <c r="L1084" s="72"/>
      <c r="M1084" s="72"/>
      <c r="N1084" s="72"/>
      <c r="O1084" s="72"/>
      <c r="P1084" s="72"/>
      <c r="Q1084" s="72"/>
      <c r="R1084" s="72"/>
      <c r="S1084" s="72"/>
      <c r="T1084" s="72"/>
      <c r="U1084" s="72"/>
      <c r="V1084" s="72"/>
      <c r="W1084" s="72"/>
      <c r="X1084" s="72"/>
      <c r="Y1084" s="72"/>
      <c r="Z1084" s="72"/>
      <c r="AA1084" s="72"/>
      <c r="AB1084" s="72"/>
      <c r="AC1084" s="72"/>
      <c r="AD1084" s="72"/>
      <c r="AE1084" s="72"/>
      <c r="AF1084" s="72"/>
      <c r="AG1084" s="72"/>
      <c r="AH1084" s="72"/>
      <c r="AI1084" s="72"/>
      <c r="AJ1084" s="72"/>
      <c r="AK1084" s="72"/>
      <c r="AL1084" s="72"/>
      <c r="AM1084" s="72"/>
      <c r="AN1084" s="72"/>
      <c r="AO1084" s="72"/>
    </row>
    <row r="1085" spans="10:41" ht="23.25">
      <c r="J1085" s="72"/>
      <c r="K1085" s="72"/>
      <c r="L1085" s="72"/>
      <c r="M1085" s="72"/>
      <c r="N1085" s="72"/>
      <c r="O1085" s="72"/>
      <c r="P1085" s="72"/>
      <c r="Q1085" s="72"/>
      <c r="R1085" s="72"/>
      <c r="S1085" s="72"/>
      <c r="T1085" s="72"/>
      <c r="U1085" s="72"/>
      <c r="V1085" s="72"/>
      <c r="W1085" s="72"/>
      <c r="X1085" s="72"/>
      <c r="Y1085" s="72"/>
      <c r="Z1085" s="72"/>
      <c r="AA1085" s="72"/>
      <c r="AB1085" s="72"/>
      <c r="AC1085" s="72"/>
      <c r="AD1085" s="72"/>
      <c r="AE1085" s="72"/>
      <c r="AF1085" s="72"/>
      <c r="AG1085" s="72"/>
      <c r="AH1085" s="72"/>
      <c r="AI1085" s="72"/>
      <c r="AJ1085" s="72"/>
      <c r="AK1085" s="72"/>
      <c r="AL1085" s="72"/>
      <c r="AM1085" s="72"/>
      <c r="AN1085" s="72"/>
      <c r="AO1085" s="72"/>
    </row>
    <row r="1086" spans="10:41" ht="23.25">
      <c r="J1086" s="72"/>
      <c r="K1086" s="72"/>
      <c r="L1086" s="72"/>
      <c r="M1086" s="72"/>
      <c r="N1086" s="72"/>
      <c r="O1086" s="72"/>
      <c r="P1086" s="72"/>
      <c r="Q1086" s="72"/>
      <c r="R1086" s="72"/>
      <c r="S1086" s="72"/>
      <c r="T1086" s="72"/>
      <c r="U1086" s="72"/>
      <c r="V1086" s="72"/>
      <c r="W1086" s="72"/>
      <c r="X1086" s="72"/>
      <c r="Y1086" s="72"/>
      <c r="Z1086" s="72"/>
      <c r="AA1086" s="72"/>
      <c r="AB1086" s="72"/>
      <c r="AC1086" s="72"/>
      <c r="AD1086" s="72"/>
      <c r="AE1086" s="72"/>
      <c r="AF1086" s="72"/>
      <c r="AG1086" s="72"/>
      <c r="AH1086" s="72"/>
      <c r="AI1086" s="72"/>
      <c r="AJ1086" s="72"/>
      <c r="AK1086" s="72"/>
      <c r="AL1086" s="72"/>
      <c r="AM1086" s="72"/>
      <c r="AN1086" s="72"/>
      <c r="AO1086" s="72"/>
    </row>
    <row r="1087" spans="10:41" ht="23.25">
      <c r="J1087" s="72"/>
      <c r="K1087" s="72"/>
      <c r="L1087" s="72"/>
      <c r="M1087" s="72"/>
      <c r="N1087" s="72"/>
      <c r="O1087" s="72"/>
      <c r="P1087" s="72"/>
      <c r="Q1087" s="72"/>
      <c r="R1087" s="72"/>
      <c r="S1087" s="72"/>
      <c r="T1087" s="72"/>
      <c r="U1087" s="72"/>
      <c r="V1087" s="72"/>
      <c r="W1087" s="72"/>
      <c r="X1087" s="72"/>
      <c r="Y1087" s="72"/>
      <c r="Z1087" s="72"/>
      <c r="AA1087" s="72"/>
      <c r="AB1087" s="72"/>
      <c r="AC1087" s="72"/>
      <c r="AD1087" s="72"/>
      <c r="AE1087" s="72"/>
      <c r="AF1087" s="72"/>
      <c r="AG1087" s="72"/>
      <c r="AH1087" s="72"/>
      <c r="AI1087" s="72"/>
      <c r="AJ1087" s="72"/>
      <c r="AK1087" s="72"/>
      <c r="AL1087" s="72"/>
      <c r="AM1087" s="72"/>
      <c r="AN1087" s="72"/>
      <c r="AO1087" s="72"/>
    </row>
    <row r="1088" spans="10:41" ht="23.25">
      <c r="J1088" s="72"/>
      <c r="K1088" s="72"/>
      <c r="L1088" s="72"/>
      <c r="M1088" s="72"/>
      <c r="N1088" s="72"/>
      <c r="O1088" s="72"/>
      <c r="P1088" s="72"/>
      <c r="Q1088" s="72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  <c r="AH1088" s="72"/>
      <c r="AI1088" s="72"/>
      <c r="AJ1088" s="72"/>
      <c r="AK1088" s="72"/>
      <c r="AL1088" s="72"/>
      <c r="AM1088" s="72"/>
      <c r="AN1088" s="72"/>
      <c r="AO1088" s="72"/>
    </row>
    <row r="1089" spans="10:41" ht="23.25">
      <c r="J1089" s="72"/>
      <c r="K1089" s="72"/>
      <c r="L1089" s="72"/>
      <c r="M1089" s="72"/>
      <c r="N1089" s="72"/>
      <c r="O1089" s="72"/>
      <c r="P1089" s="72"/>
      <c r="Q1089" s="72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72"/>
      <c r="AH1089" s="72"/>
      <c r="AI1089" s="72"/>
      <c r="AJ1089" s="72"/>
      <c r="AK1089" s="72"/>
      <c r="AL1089" s="72"/>
      <c r="AM1089" s="72"/>
      <c r="AN1089" s="72"/>
      <c r="AO1089" s="72"/>
    </row>
    <row r="1090" spans="10:41" ht="23.25">
      <c r="J1090" s="72"/>
      <c r="K1090" s="72"/>
      <c r="L1090" s="72"/>
      <c r="M1090" s="72"/>
      <c r="N1090" s="72"/>
      <c r="O1090" s="72"/>
      <c r="P1090" s="72"/>
      <c r="Q1090" s="72"/>
      <c r="R1090" s="72"/>
      <c r="S1090" s="72"/>
      <c r="T1090" s="72"/>
      <c r="U1090" s="72"/>
      <c r="V1090" s="72"/>
      <c r="W1090" s="72"/>
      <c r="X1090" s="72"/>
      <c r="Y1090" s="72"/>
      <c r="Z1090" s="72"/>
      <c r="AA1090" s="72"/>
      <c r="AB1090" s="72"/>
      <c r="AC1090" s="72"/>
      <c r="AD1090" s="72"/>
      <c r="AE1090" s="72"/>
      <c r="AF1090" s="72"/>
      <c r="AG1090" s="72"/>
      <c r="AH1090" s="72"/>
      <c r="AI1090" s="72"/>
      <c r="AJ1090" s="72"/>
      <c r="AK1090" s="72"/>
      <c r="AL1090" s="72"/>
      <c r="AM1090" s="72"/>
      <c r="AN1090" s="72"/>
      <c r="AO1090" s="72"/>
    </row>
    <row r="1091" spans="10:41" ht="23.25">
      <c r="J1091" s="72"/>
      <c r="K1091" s="72"/>
      <c r="L1091" s="72"/>
      <c r="M1091" s="72"/>
      <c r="N1091" s="72"/>
      <c r="O1091" s="72"/>
      <c r="P1091" s="72"/>
      <c r="Q1091" s="72"/>
      <c r="R1091" s="72"/>
      <c r="S1091" s="72"/>
      <c r="T1091" s="72"/>
      <c r="U1091" s="72"/>
      <c r="V1091" s="72"/>
      <c r="W1091" s="72"/>
      <c r="X1091" s="72"/>
      <c r="Y1091" s="72"/>
      <c r="Z1091" s="72"/>
      <c r="AA1091" s="72"/>
      <c r="AB1091" s="72"/>
      <c r="AC1091" s="72"/>
      <c r="AD1091" s="72"/>
      <c r="AE1091" s="72"/>
      <c r="AF1091" s="72"/>
      <c r="AG1091" s="72"/>
      <c r="AH1091" s="72"/>
      <c r="AI1091" s="72"/>
      <c r="AJ1091" s="72"/>
      <c r="AK1091" s="72"/>
      <c r="AL1091" s="72"/>
      <c r="AM1091" s="72"/>
      <c r="AN1091" s="72"/>
      <c r="AO1091" s="72"/>
    </row>
    <row r="1092" spans="10:41" ht="23.25">
      <c r="J1092" s="72"/>
      <c r="K1092" s="72"/>
      <c r="L1092" s="72"/>
      <c r="M1092" s="72"/>
      <c r="N1092" s="72"/>
      <c r="O1092" s="72"/>
      <c r="P1092" s="72"/>
      <c r="Q1092" s="72"/>
      <c r="R1092" s="72"/>
      <c r="S1092" s="72"/>
      <c r="T1092" s="72"/>
      <c r="U1092" s="72"/>
      <c r="V1092" s="72"/>
      <c r="W1092" s="72"/>
      <c r="X1092" s="72"/>
      <c r="Y1092" s="72"/>
      <c r="Z1092" s="72"/>
      <c r="AA1092" s="72"/>
      <c r="AB1092" s="72"/>
      <c r="AC1092" s="72"/>
      <c r="AD1092" s="72"/>
      <c r="AE1092" s="72"/>
      <c r="AF1092" s="72"/>
      <c r="AG1092" s="72"/>
      <c r="AH1092" s="72"/>
      <c r="AI1092" s="72"/>
      <c r="AJ1092" s="72"/>
      <c r="AK1092" s="72"/>
      <c r="AL1092" s="72"/>
      <c r="AM1092" s="72"/>
      <c r="AN1092" s="72"/>
      <c r="AO1092" s="72"/>
    </row>
    <row r="1093" spans="10:41" ht="23.25">
      <c r="J1093" s="72"/>
      <c r="K1093" s="72"/>
      <c r="L1093" s="72"/>
      <c r="M1093" s="72"/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  <c r="Z1093" s="72"/>
      <c r="AA1093" s="72"/>
      <c r="AB1093" s="72"/>
      <c r="AC1093" s="72"/>
      <c r="AD1093" s="72"/>
      <c r="AE1093" s="72"/>
      <c r="AF1093" s="72"/>
      <c r="AG1093" s="72"/>
      <c r="AH1093" s="72"/>
      <c r="AI1093" s="72"/>
      <c r="AJ1093" s="72"/>
      <c r="AK1093" s="72"/>
      <c r="AL1093" s="72"/>
      <c r="AM1093" s="72"/>
      <c r="AN1093" s="72"/>
      <c r="AO1093" s="72"/>
    </row>
    <row r="1094" spans="10:41" ht="23.25">
      <c r="J1094" s="72"/>
      <c r="K1094" s="72"/>
      <c r="L1094" s="72"/>
      <c r="M1094" s="72"/>
      <c r="N1094" s="72"/>
      <c r="O1094" s="72"/>
      <c r="P1094" s="72"/>
      <c r="Q1094" s="72"/>
      <c r="R1094" s="72"/>
      <c r="S1094" s="72"/>
      <c r="T1094" s="72"/>
      <c r="U1094" s="72"/>
      <c r="V1094" s="72"/>
      <c r="W1094" s="72"/>
      <c r="X1094" s="72"/>
      <c r="Y1094" s="72"/>
      <c r="Z1094" s="72"/>
      <c r="AA1094" s="72"/>
      <c r="AB1094" s="72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</row>
    <row r="1095" spans="10:41" ht="23.25">
      <c r="J1095" s="72"/>
      <c r="K1095" s="72"/>
      <c r="L1095" s="72"/>
      <c r="M1095" s="72"/>
      <c r="N1095" s="72"/>
      <c r="O1095" s="72"/>
      <c r="P1095" s="72"/>
      <c r="Q1095" s="72"/>
      <c r="R1095" s="72"/>
      <c r="S1095" s="72"/>
      <c r="T1095" s="72"/>
      <c r="U1095" s="72"/>
      <c r="V1095" s="72"/>
      <c r="W1095" s="72"/>
      <c r="X1095" s="72"/>
      <c r="Y1095" s="72"/>
      <c r="Z1095" s="72"/>
      <c r="AA1095" s="72"/>
      <c r="AB1095" s="72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</row>
    <row r="1096" spans="10:41" ht="23.25">
      <c r="J1096" s="72"/>
      <c r="K1096" s="72"/>
      <c r="L1096" s="72"/>
      <c r="M1096" s="72"/>
      <c r="N1096" s="72"/>
      <c r="O1096" s="72"/>
      <c r="P1096" s="72"/>
      <c r="Q1096" s="72"/>
      <c r="R1096" s="72"/>
      <c r="S1096" s="72"/>
      <c r="T1096" s="72"/>
      <c r="U1096" s="72"/>
      <c r="V1096" s="72"/>
      <c r="W1096" s="72"/>
      <c r="X1096" s="72"/>
      <c r="Y1096" s="72"/>
      <c r="Z1096" s="72"/>
      <c r="AA1096" s="72"/>
      <c r="AB1096" s="72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</row>
    <row r="1097" spans="10:41" ht="23.25">
      <c r="J1097" s="72"/>
      <c r="K1097" s="72"/>
      <c r="L1097" s="72"/>
      <c r="M1097" s="72"/>
      <c r="N1097" s="72"/>
      <c r="O1097" s="72"/>
      <c r="P1097" s="72"/>
      <c r="Q1097" s="72"/>
      <c r="R1097" s="72"/>
      <c r="S1097" s="72"/>
      <c r="T1097" s="72"/>
      <c r="U1097" s="72"/>
      <c r="V1097" s="72"/>
      <c r="W1097" s="72"/>
      <c r="X1097" s="72"/>
      <c r="Y1097" s="72"/>
      <c r="Z1097" s="72"/>
      <c r="AA1097" s="72"/>
      <c r="AB1097" s="72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</row>
    <row r="1098" spans="10:41" ht="23.25">
      <c r="J1098" s="72"/>
      <c r="K1098" s="72"/>
      <c r="L1098" s="72"/>
      <c r="M1098" s="72"/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</row>
    <row r="1099" spans="10:41" ht="23.25">
      <c r="J1099" s="72"/>
      <c r="K1099" s="72"/>
      <c r="L1099" s="72"/>
      <c r="M1099" s="72"/>
      <c r="N1099" s="72"/>
      <c r="O1099" s="72"/>
      <c r="P1099" s="72"/>
      <c r="Q1099" s="72"/>
      <c r="R1099" s="72"/>
      <c r="S1099" s="72"/>
      <c r="T1099" s="72"/>
      <c r="U1099" s="72"/>
      <c r="V1099" s="72"/>
      <c r="W1099" s="72"/>
      <c r="X1099" s="72"/>
      <c r="Y1099" s="72"/>
      <c r="Z1099" s="72"/>
      <c r="AA1099" s="72"/>
      <c r="AB1099" s="72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</row>
    <row r="1100" spans="10:41" ht="23.25">
      <c r="J1100" s="72"/>
      <c r="K1100" s="72"/>
      <c r="L1100" s="72"/>
      <c r="M1100" s="72"/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</row>
    <row r="1101" spans="10:41" ht="23.25">
      <c r="J1101" s="72"/>
      <c r="K1101" s="72"/>
      <c r="L1101" s="72"/>
      <c r="M1101" s="72"/>
      <c r="N1101" s="72"/>
      <c r="O1101" s="72"/>
      <c r="P1101" s="72"/>
      <c r="Q1101" s="72"/>
      <c r="R1101" s="72"/>
      <c r="S1101" s="72"/>
      <c r="T1101" s="72"/>
      <c r="U1101" s="72"/>
      <c r="V1101" s="72"/>
      <c r="W1101" s="72"/>
      <c r="X1101" s="72"/>
      <c r="Y1101" s="72"/>
      <c r="Z1101" s="72"/>
      <c r="AA1101" s="72"/>
      <c r="AB1101" s="72"/>
      <c r="AC1101" s="72"/>
      <c r="AD1101" s="72"/>
      <c r="AE1101" s="72"/>
      <c r="AF1101" s="72"/>
      <c r="AG1101" s="72"/>
      <c r="AH1101" s="72"/>
      <c r="AI1101" s="72"/>
      <c r="AJ1101" s="72"/>
      <c r="AK1101" s="72"/>
      <c r="AL1101" s="72"/>
      <c r="AM1101" s="72"/>
      <c r="AN1101" s="72"/>
      <c r="AO1101" s="72"/>
    </row>
    <row r="1102" spans="10:41" ht="23.25">
      <c r="J1102" s="72"/>
      <c r="K1102" s="72"/>
      <c r="L1102" s="72"/>
      <c r="M1102" s="72"/>
      <c r="N1102" s="72"/>
      <c r="O1102" s="72"/>
      <c r="P1102" s="72"/>
      <c r="Q1102" s="72"/>
      <c r="R1102" s="72"/>
      <c r="S1102" s="72"/>
      <c r="T1102" s="72"/>
      <c r="U1102" s="72"/>
      <c r="V1102" s="72"/>
      <c r="W1102" s="72"/>
      <c r="X1102" s="72"/>
      <c r="Y1102" s="72"/>
      <c r="Z1102" s="72"/>
      <c r="AA1102" s="72"/>
      <c r="AB1102" s="72"/>
      <c r="AC1102" s="72"/>
      <c r="AD1102" s="72"/>
      <c r="AE1102" s="72"/>
      <c r="AF1102" s="72"/>
      <c r="AG1102" s="72"/>
      <c r="AH1102" s="72"/>
      <c r="AI1102" s="72"/>
      <c r="AJ1102" s="72"/>
      <c r="AK1102" s="72"/>
      <c r="AL1102" s="72"/>
      <c r="AM1102" s="72"/>
      <c r="AN1102" s="72"/>
      <c r="AO1102" s="72"/>
    </row>
    <row r="1103" spans="10:41" ht="23.25">
      <c r="J1103" s="72"/>
      <c r="K1103" s="72"/>
      <c r="L1103" s="72"/>
      <c r="M1103" s="72"/>
      <c r="N1103" s="72"/>
      <c r="O1103" s="72"/>
      <c r="P1103" s="72"/>
      <c r="Q1103" s="72"/>
      <c r="R1103" s="72"/>
      <c r="S1103" s="72"/>
      <c r="T1103" s="72"/>
      <c r="U1103" s="72"/>
      <c r="V1103" s="72"/>
      <c r="W1103" s="72"/>
      <c r="X1103" s="72"/>
      <c r="Y1103" s="72"/>
      <c r="Z1103" s="72"/>
      <c r="AA1103" s="72"/>
      <c r="AB1103" s="72"/>
      <c r="AC1103" s="72"/>
      <c r="AD1103" s="72"/>
      <c r="AE1103" s="72"/>
      <c r="AF1103" s="72"/>
      <c r="AG1103" s="72"/>
      <c r="AH1103" s="72"/>
      <c r="AI1103" s="72"/>
      <c r="AJ1103" s="72"/>
      <c r="AK1103" s="72"/>
      <c r="AL1103" s="72"/>
      <c r="AM1103" s="72"/>
      <c r="AN1103" s="72"/>
      <c r="AO1103" s="72"/>
    </row>
    <row r="1104" spans="10:41" ht="23.25">
      <c r="J1104" s="72"/>
      <c r="K1104" s="72"/>
      <c r="L1104" s="72"/>
      <c r="M1104" s="72"/>
      <c r="N1104" s="72"/>
      <c r="O1104" s="72"/>
      <c r="P1104" s="72"/>
      <c r="Q1104" s="72"/>
      <c r="R1104" s="72"/>
      <c r="S1104" s="72"/>
      <c r="T1104" s="72"/>
      <c r="U1104" s="72"/>
      <c r="V1104" s="72"/>
      <c r="W1104" s="72"/>
      <c r="X1104" s="72"/>
      <c r="Y1104" s="72"/>
      <c r="Z1104" s="72"/>
      <c r="AA1104" s="72"/>
      <c r="AB1104" s="72"/>
      <c r="AC1104" s="72"/>
      <c r="AD1104" s="72"/>
      <c r="AE1104" s="72"/>
      <c r="AF1104" s="72"/>
      <c r="AG1104" s="72"/>
      <c r="AH1104" s="72"/>
      <c r="AI1104" s="72"/>
      <c r="AJ1104" s="72"/>
      <c r="AK1104" s="72"/>
      <c r="AL1104" s="72"/>
      <c r="AM1104" s="72"/>
      <c r="AN1104" s="72"/>
      <c r="AO1104" s="72"/>
    </row>
    <row r="1105" spans="10:41" ht="23.25">
      <c r="J1105" s="72"/>
      <c r="K1105" s="72"/>
      <c r="L1105" s="72"/>
      <c r="M1105" s="72"/>
      <c r="N1105" s="72"/>
      <c r="O1105" s="72"/>
      <c r="P1105" s="72"/>
      <c r="Q1105" s="72"/>
      <c r="R1105" s="72"/>
      <c r="S1105" s="72"/>
      <c r="T1105" s="72"/>
      <c r="U1105" s="72"/>
      <c r="V1105" s="72"/>
      <c r="W1105" s="72"/>
      <c r="X1105" s="72"/>
      <c r="Y1105" s="72"/>
      <c r="Z1105" s="72"/>
      <c r="AA1105" s="72"/>
      <c r="AB1105" s="72"/>
      <c r="AC1105" s="72"/>
      <c r="AD1105" s="72"/>
      <c r="AE1105" s="72"/>
      <c r="AF1105" s="72"/>
      <c r="AG1105" s="72"/>
      <c r="AH1105" s="72"/>
      <c r="AI1105" s="72"/>
      <c r="AJ1105" s="72"/>
      <c r="AK1105" s="72"/>
      <c r="AL1105" s="72"/>
      <c r="AM1105" s="72"/>
      <c r="AN1105" s="72"/>
      <c r="AO1105" s="72"/>
    </row>
    <row r="1106" spans="10:41" ht="23.25">
      <c r="J1106" s="72"/>
      <c r="K1106" s="72"/>
      <c r="L1106" s="72"/>
      <c r="M1106" s="72"/>
      <c r="N1106" s="72"/>
      <c r="O1106" s="72"/>
      <c r="P1106" s="72"/>
      <c r="Q1106" s="72"/>
      <c r="R1106" s="72"/>
      <c r="S1106" s="72"/>
      <c r="T1106" s="72"/>
      <c r="U1106" s="72"/>
      <c r="V1106" s="72"/>
      <c r="W1106" s="72"/>
      <c r="X1106" s="72"/>
      <c r="Y1106" s="72"/>
      <c r="Z1106" s="72"/>
      <c r="AA1106" s="72"/>
      <c r="AB1106" s="72"/>
      <c r="AC1106" s="72"/>
      <c r="AD1106" s="72"/>
      <c r="AE1106" s="72"/>
      <c r="AF1106" s="72"/>
      <c r="AG1106" s="72"/>
      <c r="AH1106" s="72"/>
      <c r="AI1106" s="72"/>
      <c r="AJ1106" s="72"/>
      <c r="AK1106" s="72"/>
      <c r="AL1106" s="72"/>
      <c r="AM1106" s="72"/>
      <c r="AN1106" s="72"/>
      <c r="AO1106" s="72"/>
    </row>
    <row r="1107" spans="10:41" ht="23.25">
      <c r="J1107" s="72"/>
      <c r="K1107" s="72"/>
      <c r="L1107" s="72"/>
      <c r="M1107" s="72"/>
      <c r="N1107" s="72"/>
      <c r="O1107" s="72"/>
      <c r="P1107" s="72"/>
      <c r="Q1107" s="72"/>
      <c r="R1107" s="72"/>
      <c r="S1107" s="72"/>
      <c r="T1107" s="72"/>
      <c r="U1107" s="72"/>
      <c r="V1107" s="72"/>
      <c r="W1107" s="72"/>
      <c r="X1107" s="72"/>
      <c r="Y1107" s="72"/>
      <c r="Z1107" s="72"/>
      <c r="AA1107" s="72"/>
      <c r="AB1107" s="72"/>
      <c r="AC1107" s="72"/>
      <c r="AD1107" s="72"/>
      <c r="AE1107" s="72"/>
      <c r="AF1107" s="72"/>
      <c r="AG1107" s="72"/>
      <c r="AH1107" s="72"/>
      <c r="AI1107" s="72"/>
      <c r="AJ1107" s="72"/>
      <c r="AK1107" s="72"/>
      <c r="AL1107" s="72"/>
      <c r="AM1107" s="72"/>
      <c r="AN1107" s="72"/>
      <c r="AO1107" s="72"/>
    </row>
    <row r="1108" spans="10:41" ht="23.25">
      <c r="J1108" s="72"/>
      <c r="K1108" s="72"/>
      <c r="L1108" s="72"/>
      <c r="M1108" s="72"/>
      <c r="N1108" s="72"/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D1108" s="72"/>
      <c r="AE1108" s="72"/>
      <c r="AF1108" s="72"/>
      <c r="AG1108" s="72"/>
      <c r="AH1108" s="72"/>
      <c r="AI1108" s="72"/>
      <c r="AJ1108" s="72"/>
      <c r="AK1108" s="72"/>
      <c r="AL1108" s="72"/>
      <c r="AM1108" s="72"/>
      <c r="AN1108" s="72"/>
      <c r="AO1108" s="72"/>
    </row>
    <row r="1109" spans="10:41" ht="23.25">
      <c r="J1109" s="72"/>
      <c r="K1109" s="72"/>
      <c r="L1109" s="72"/>
      <c r="M1109" s="72"/>
      <c r="N1109" s="72"/>
      <c r="O1109" s="72"/>
      <c r="P1109" s="72"/>
      <c r="Q1109" s="72"/>
      <c r="R1109" s="72"/>
      <c r="S1109" s="72"/>
      <c r="T1109" s="72"/>
      <c r="U1109" s="72"/>
      <c r="V1109" s="72"/>
      <c r="W1109" s="72"/>
      <c r="X1109" s="72"/>
      <c r="Y1109" s="72"/>
      <c r="Z1109" s="72"/>
      <c r="AA1109" s="72"/>
      <c r="AB1109" s="72"/>
      <c r="AC1109" s="72"/>
      <c r="AD1109" s="72"/>
      <c r="AE1109" s="72"/>
      <c r="AF1109" s="72"/>
      <c r="AG1109" s="72"/>
      <c r="AH1109" s="72"/>
      <c r="AI1109" s="72"/>
      <c r="AJ1109" s="72"/>
      <c r="AK1109" s="72"/>
      <c r="AL1109" s="72"/>
      <c r="AM1109" s="72"/>
      <c r="AN1109" s="72"/>
      <c r="AO1109" s="72"/>
    </row>
    <row r="1110" spans="10:41" ht="23.25">
      <c r="J1110" s="72"/>
      <c r="K1110" s="72"/>
      <c r="L1110" s="72"/>
      <c r="M1110" s="72"/>
      <c r="N1110" s="72"/>
      <c r="O1110" s="72"/>
      <c r="P1110" s="72"/>
      <c r="Q1110" s="72"/>
      <c r="R1110" s="72"/>
      <c r="S1110" s="72"/>
      <c r="T1110" s="72"/>
      <c r="U1110" s="72"/>
      <c r="V1110" s="72"/>
      <c r="W1110" s="72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  <c r="AH1110" s="72"/>
      <c r="AI1110" s="72"/>
      <c r="AJ1110" s="72"/>
      <c r="AK1110" s="72"/>
      <c r="AL1110" s="72"/>
      <c r="AM1110" s="72"/>
      <c r="AN1110" s="72"/>
      <c r="AO1110" s="72"/>
    </row>
    <row r="1111" spans="10:41" ht="23.25">
      <c r="J1111" s="72"/>
      <c r="K1111" s="72"/>
      <c r="L1111" s="72"/>
      <c r="M1111" s="72"/>
      <c r="N1111" s="72"/>
      <c r="O1111" s="72"/>
      <c r="P1111" s="72"/>
      <c r="Q1111" s="72"/>
      <c r="R1111" s="72"/>
      <c r="S1111" s="72"/>
      <c r="T1111" s="72"/>
      <c r="U1111" s="72"/>
      <c r="V1111" s="72"/>
      <c r="W1111" s="72"/>
      <c r="X1111" s="72"/>
      <c r="Y1111" s="72"/>
      <c r="Z1111" s="72"/>
      <c r="AA1111" s="72"/>
      <c r="AB1111" s="72"/>
      <c r="AC1111" s="72"/>
      <c r="AD1111" s="72"/>
      <c r="AE1111" s="72"/>
      <c r="AF1111" s="72"/>
      <c r="AG1111" s="72"/>
      <c r="AH1111" s="72"/>
      <c r="AI1111" s="72"/>
      <c r="AJ1111" s="72"/>
      <c r="AK1111" s="72"/>
      <c r="AL1111" s="72"/>
      <c r="AM1111" s="72"/>
      <c r="AN1111" s="72"/>
      <c r="AO1111" s="72"/>
    </row>
    <row r="1112" spans="10:41" ht="23.25">
      <c r="J1112" s="72"/>
      <c r="K1112" s="72"/>
      <c r="L1112" s="72"/>
      <c r="M1112" s="72"/>
      <c r="N1112" s="72"/>
      <c r="O1112" s="72"/>
      <c r="P1112" s="72"/>
      <c r="Q1112" s="72"/>
      <c r="R1112" s="72"/>
      <c r="S1112" s="72"/>
      <c r="T1112" s="72"/>
      <c r="U1112" s="72"/>
      <c r="V1112" s="72"/>
      <c r="W1112" s="72"/>
      <c r="X1112" s="72"/>
      <c r="Y1112" s="72"/>
      <c r="Z1112" s="72"/>
      <c r="AA1112" s="72"/>
      <c r="AB1112" s="72"/>
      <c r="AC1112" s="72"/>
      <c r="AD1112" s="72"/>
      <c r="AE1112" s="72"/>
      <c r="AF1112" s="72"/>
      <c r="AG1112" s="72"/>
      <c r="AH1112" s="72"/>
      <c r="AI1112" s="72"/>
      <c r="AJ1112" s="72"/>
      <c r="AK1112" s="72"/>
      <c r="AL1112" s="72"/>
      <c r="AM1112" s="72"/>
      <c r="AN1112" s="72"/>
      <c r="AO1112" s="72"/>
    </row>
    <row r="1113" spans="10:41" ht="23.25">
      <c r="J1113" s="72"/>
      <c r="K1113" s="72"/>
      <c r="L1113" s="72"/>
      <c r="M1113" s="72"/>
      <c r="N1113" s="72"/>
      <c r="O1113" s="72"/>
      <c r="P1113" s="72"/>
      <c r="Q1113" s="72"/>
      <c r="R1113" s="72"/>
      <c r="S1113" s="72"/>
      <c r="T1113" s="72"/>
      <c r="U1113" s="72"/>
      <c r="V1113" s="72"/>
      <c r="W1113" s="72"/>
      <c r="X1113" s="72"/>
      <c r="Y1113" s="72"/>
      <c r="Z1113" s="72"/>
      <c r="AA1113" s="72"/>
      <c r="AB1113" s="72"/>
      <c r="AC1113" s="72"/>
      <c r="AD1113" s="72"/>
      <c r="AE1113" s="72"/>
      <c r="AF1113" s="72"/>
      <c r="AG1113" s="72"/>
      <c r="AH1113" s="72"/>
      <c r="AI1113" s="72"/>
      <c r="AJ1113" s="72"/>
      <c r="AK1113" s="72"/>
      <c r="AL1113" s="72"/>
      <c r="AM1113" s="72"/>
      <c r="AN1113" s="72"/>
      <c r="AO1113" s="72"/>
    </row>
    <row r="1114" spans="10:41" ht="23.25">
      <c r="J1114" s="72"/>
      <c r="K1114" s="72"/>
      <c r="L1114" s="72"/>
      <c r="M1114" s="72"/>
      <c r="N1114" s="72"/>
      <c r="O1114" s="72"/>
      <c r="P1114" s="72"/>
      <c r="Q1114" s="72"/>
      <c r="R1114" s="72"/>
      <c r="S1114" s="72"/>
      <c r="T1114" s="72"/>
      <c r="U1114" s="72"/>
      <c r="V1114" s="72"/>
      <c r="W1114" s="72"/>
      <c r="X1114" s="72"/>
      <c r="Y1114" s="72"/>
      <c r="Z1114" s="72"/>
      <c r="AA1114" s="72"/>
      <c r="AB1114" s="72"/>
      <c r="AC1114" s="72"/>
      <c r="AD1114" s="72"/>
      <c r="AE1114" s="72"/>
      <c r="AF1114" s="72"/>
      <c r="AG1114" s="72"/>
      <c r="AH1114" s="72"/>
      <c r="AI1114" s="72"/>
      <c r="AJ1114" s="72"/>
      <c r="AK1114" s="72"/>
      <c r="AL1114" s="72"/>
      <c r="AM1114" s="72"/>
      <c r="AN1114" s="72"/>
      <c r="AO1114" s="72"/>
    </row>
    <row r="1115" spans="10:41" ht="23.25">
      <c r="J1115" s="72"/>
      <c r="K1115" s="72"/>
      <c r="L1115" s="72"/>
      <c r="M1115" s="72"/>
      <c r="N1115" s="72"/>
      <c r="O1115" s="72"/>
      <c r="P1115" s="72"/>
      <c r="Q1115" s="72"/>
      <c r="R1115" s="72"/>
      <c r="S1115" s="72"/>
      <c r="T1115" s="72"/>
      <c r="U1115" s="72"/>
      <c r="V1115" s="72"/>
      <c r="W1115" s="72"/>
      <c r="X1115" s="72"/>
      <c r="Y1115" s="72"/>
      <c r="Z1115" s="72"/>
      <c r="AA1115" s="72"/>
      <c r="AB1115" s="72"/>
      <c r="AC1115" s="72"/>
      <c r="AD1115" s="72"/>
      <c r="AE1115" s="72"/>
      <c r="AF1115" s="72"/>
      <c r="AG1115" s="72"/>
      <c r="AH1115" s="72"/>
      <c r="AI1115" s="72"/>
      <c r="AJ1115" s="72"/>
      <c r="AK1115" s="72"/>
      <c r="AL1115" s="72"/>
      <c r="AM1115" s="72"/>
      <c r="AN1115" s="72"/>
      <c r="AO1115" s="72"/>
    </row>
    <row r="1116" spans="10:41" ht="23.25">
      <c r="J1116" s="72"/>
      <c r="K1116" s="72"/>
      <c r="L1116" s="72"/>
      <c r="M1116" s="72"/>
      <c r="N1116" s="72"/>
      <c r="O1116" s="72"/>
      <c r="P1116" s="72"/>
      <c r="Q1116" s="72"/>
      <c r="R1116" s="72"/>
      <c r="S1116" s="72"/>
      <c r="T1116" s="72"/>
      <c r="U1116" s="72"/>
      <c r="V1116" s="72"/>
      <c r="W1116" s="72"/>
      <c r="X1116" s="72"/>
      <c r="Y1116" s="72"/>
      <c r="Z1116" s="72"/>
      <c r="AA1116" s="72"/>
      <c r="AB1116" s="72"/>
      <c r="AC1116" s="72"/>
      <c r="AD1116" s="72"/>
      <c r="AE1116" s="72"/>
      <c r="AF1116" s="72"/>
      <c r="AG1116" s="72"/>
      <c r="AH1116" s="72"/>
      <c r="AI1116" s="72"/>
      <c r="AJ1116" s="72"/>
      <c r="AK1116" s="72"/>
      <c r="AL1116" s="72"/>
      <c r="AM1116" s="72"/>
      <c r="AN1116" s="72"/>
      <c r="AO1116" s="72"/>
    </row>
    <row r="1117" spans="10:41" ht="23.25">
      <c r="J1117" s="72"/>
      <c r="K1117" s="72"/>
      <c r="L1117" s="72"/>
      <c r="M1117" s="72"/>
      <c r="N1117" s="72"/>
      <c r="O1117" s="72"/>
      <c r="P1117" s="72"/>
      <c r="Q1117" s="72"/>
      <c r="R1117" s="72"/>
      <c r="S1117" s="72"/>
      <c r="T1117" s="72"/>
      <c r="U1117" s="72"/>
      <c r="V1117" s="72"/>
      <c r="W1117" s="72"/>
      <c r="X1117" s="72"/>
      <c r="Y1117" s="72"/>
      <c r="Z1117" s="72"/>
      <c r="AA1117" s="72"/>
      <c r="AB1117" s="72"/>
      <c r="AC1117" s="72"/>
      <c r="AD1117" s="72"/>
      <c r="AE1117" s="72"/>
      <c r="AF1117" s="72"/>
      <c r="AG1117" s="72"/>
      <c r="AH1117" s="72"/>
      <c r="AI1117" s="72"/>
      <c r="AJ1117" s="72"/>
      <c r="AK1117" s="72"/>
      <c r="AL1117" s="72"/>
      <c r="AM1117" s="72"/>
      <c r="AN1117" s="72"/>
      <c r="AO1117" s="72"/>
    </row>
    <row r="1118" spans="10:41" ht="23.25">
      <c r="J1118" s="72"/>
      <c r="K1118" s="72"/>
      <c r="L1118" s="72"/>
      <c r="M1118" s="72"/>
      <c r="N1118" s="72"/>
      <c r="O1118" s="72"/>
      <c r="P1118" s="72"/>
      <c r="Q1118" s="72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72"/>
      <c r="AH1118" s="72"/>
      <c r="AI1118" s="72"/>
      <c r="AJ1118" s="72"/>
      <c r="AK1118" s="72"/>
      <c r="AL1118" s="72"/>
      <c r="AM1118" s="72"/>
      <c r="AN1118" s="72"/>
      <c r="AO1118" s="72"/>
    </row>
    <row r="1119" spans="10:41" ht="23.25">
      <c r="J1119" s="72"/>
      <c r="K1119" s="72"/>
      <c r="L1119" s="72"/>
      <c r="M1119" s="72"/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2"/>
      <c r="AA1119" s="72"/>
      <c r="AB1119" s="72"/>
      <c r="AC1119" s="72"/>
      <c r="AD1119" s="72"/>
      <c r="AE1119" s="72"/>
      <c r="AF1119" s="72"/>
      <c r="AG1119" s="72"/>
      <c r="AH1119" s="72"/>
      <c r="AI1119" s="72"/>
      <c r="AJ1119" s="72"/>
      <c r="AK1119" s="72"/>
      <c r="AL1119" s="72"/>
      <c r="AM1119" s="72"/>
      <c r="AN1119" s="72"/>
      <c r="AO1119" s="72"/>
    </row>
    <row r="1120" spans="10:41" ht="23.25">
      <c r="J1120" s="72"/>
      <c r="K1120" s="72"/>
      <c r="L1120" s="72"/>
      <c r="M1120" s="72"/>
      <c r="N1120" s="72"/>
      <c r="O1120" s="72"/>
      <c r="P1120" s="72"/>
      <c r="Q1120" s="72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/>
      <c r="AB1120" s="72"/>
      <c r="AC1120" s="72"/>
      <c r="AD1120" s="72"/>
      <c r="AE1120" s="72"/>
      <c r="AF1120" s="72"/>
      <c r="AG1120" s="72"/>
      <c r="AH1120" s="72"/>
      <c r="AI1120" s="72"/>
      <c r="AJ1120" s="72"/>
      <c r="AK1120" s="72"/>
      <c r="AL1120" s="72"/>
      <c r="AM1120" s="72"/>
      <c r="AN1120" s="72"/>
      <c r="AO1120" s="72"/>
    </row>
    <row r="1121" spans="10:41" ht="23.25">
      <c r="J1121" s="72"/>
      <c r="K1121" s="72"/>
      <c r="L1121" s="72"/>
      <c r="M1121" s="72"/>
      <c r="N1121" s="72"/>
      <c r="O1121" s="72"/>
      <c r="P1121" s="72"/>
      <c r="Q1121" s="72"/>
      <c r="R1121" s="72"/>
      <c r="S1121" s="72"/>
      <c r="T1121" s="72"/>
      <c r="U1121" s="72"/>
      <c r="V1121" s="72"/>
      <c r="W1121" s="72"/>
      <c r="X1121" s="72"/>
      <c r="Y1121" s="72"/>
      <c r="Z1121" s="72"/>
      <c r="AA1121" s="72"/>
      <c r="AB1121" s="72"/>
      <c r="AC1121" s="72"/>
      <c r="AD1121" s="72"/>
      <c r="AE1121" s="72"/>
      <c r="AF1121" s="72"/>
      <c r="AG1121" s="72"/>
      <c r="AH1121" s="72"/>
      <c r="AI1121" s="72"/>
      <c r="AJ1121" s="72"/>
      <c r="AK1121" s="72"/>
      <c r="AL1121" s="72"/>
      <c r="AM1121" s="72"/>
      <c r="AN1121" s="72"/>
      <c r="AO1121" s="72"/>
    </row>
    <row r="1122" spans="10:41" ht="23.25">
      <c r="J1122" s="72"/>
      <c r="K1122" s="72"/>
      <c r="L1122" s="72"/>
      <c r="M1122" s="72"/>
      <c r="N1122" s="72"/>
      <c r="O1122" s="72"/>
      <c r="P1122" s="72"/>
      <c r="Q1122" s="72"/>
      <c r="R1122" s="72"/>
      <c r="S1122" s="72"/>
      <c r="T1122" s="72"/>
      <c r="U1122" s="72"/>
      <c r="V1122" s="72"/>
      <c r="W1122" s="72"/>
      <c r="X1122" s="72"/>
      <c r="Y1122" s="72"/>
      <c r="Z1122" s="72"/>
      <c r="AA1122" s="72"/>
      <c r="AB1122" s="72"/>
      <c r="AC1122" s="72"/>
      <c r="AD1122" s="72"/>
      <c r="AE1122" s="72"/>
      <c r="AF1122" s="72"/>
      <c r="AG1122" s="72"/>
      <c r="AH1122" s="72"/>
      <c r="AI1122" s="72"/>
      <c r="AJ1122" s="72"/>
      <c r="AK1122" s="72"/>
      <c r="AL1122" s="72"/>
      <c r="AM1122" s="72"/>
      <c r="AN1122" s="72"/>
      <c r="AO1122" s="72"/>
    </row>
    <row r="1123" spans="10:41" ht="23.25">
      <c r="J1123" s="72"/>
      <c r="K1123" s="72"/>
      <c r="L1123" s="72"/>
      <c r="M1123" s="72"/>
      <c r="N1123" s="72"/>
      <c r="O1123" s="72"/>
      <c r="P1123" s="72"/>
      <c r="Q1123" s="72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</row>
    <row r="1124" spans="10:41" ht="23.25">
      <c r="J1124" s="72"/>
      <c r="K1124" s="72"/>
      <c r="L1124" s="72"/>
      <c r="M1124" s="72"/>
      <c r="N1124" s="72"/>
      <c r="O1124" s="72"/>
      <c r="P1124" s="72"/>
      <c r="Q1124" s="72"/>
      <c r="R1124" s="72"/>
      <c r="S1124" s="72"/>
      <c r="T1124" s="72"/>
      <c r="U1124" s="72"/>
      <c r="V1124" s="72"/>
      <c r="W1124" s="72"/>
      <c r="X1124" s="72"/>
      <c r="Y1124" s="72"/>
      <c r="Z1124" s="72"/>
      <c r="AA1124" s="72"/>
      <c r="AB1124" s="72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</row>
    <row r="1125" spans="10:41" ht="23.25">
      <c r="J1125" s="72"/>
      <c r="K1125" s="72"/>
      <c r="L1125" s="72"/>
      <c r="M1125" s="72"/>
      <c r="N1125" s="72"/>
      <c r="O1125" s="72"/>
      <c r="P1125" s="72"/>
      <c r="Q1125" s="72"/>
      <c r="R1125" s="72"/>
      <c r="S1125" s="72"/>
      <c r="T1125" s="72"/>
      <c r="U1125" s="72"/>
      <c r="V1125" s="72"/>
      <c r="W1125" s="72"/>
      <c r="X1125" s="72"/>
      <c r="Y1125" s="72"/>
      <c r="Z1125" s="72"/>
      <c r="AA1125" s="72"/>
      <c r="AB1125" s="72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</row>
    <row r="1126" spans="10:41" ht="23.25">
      <c r="J1126" s="72"/>
      <c r="K1126" s="72"/>
      <c r="L1126" s="72"/>
      <c r="M1126" s="72"/>
      <c r="N1126" s="72"/>
      <c r="O1126" s="72"/>
      <c r="P1126" s="72"/>
      <c r="Q1126" s="72"/>
      <c r="R1126" s="72"/>
      <c r="S1126" s="72"/>
      <c r="T1126" s="72"/>
      <c r="U1126" s="72"/>
      <c r="V1126" s="72"/>
      <c r="W1126" s="72"/>
      <c r="X1126" s="72"/>
      <c r="Y1126" s="72"/>
      <c r="Z1126" s="72"/>
      <c r="AA1126" s="72"/>
      <c r="AB1126" s="72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</row>
    <row r="1127" spans="10:41" ht="23.25">
      <c r="J1127" s="72"/>
      <c r="K1127" s="72"/>
      <c r="L1127" s="72"/>
      <c r="M1127" s="72"/>
      <c r="N1127" s="72"/>
      <c r="O1127" s="72"/>
      <c r="P1127" s="72"/>
      <c r="Q1127" s="72"/>
      <c r="R1127" s="72"/>
      <c r="S1127" s="72"/>
      <c r="T1127" s="72"/>
      <c r="U1127" s="72"/>
      <c r="V1127" s="72"/>
      <c r="W1127" s="72"/>
      <c r="X1127" s="72"/>
      <c r="Y1127" s="72"/>
      <c r="Z1127" s="72"/>
      <c r="AA1127" s="72"/>
      <c r="AB1127" s="72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</row>
    <row r="1128" spans="10:41" ht="23.25">
      <c r="J1128" s="72"/>
      <c r="K1128" s="72"/>
      <c r="L1128" s="72"/>
      <c r="M1128" s="72"/>
      <c r="N1128" s="72"/>
      <c r="O1128" s="72"/>
      <c r="P1128" s="72"/>
      <c r="Q1128" s="72"/>
      <c r="R1128" s="72"/>
      <c r="S1128" s="72"/>
      <c r="T1128" s="72"/>
      <c r="U1128" s="72"/>
      <c r="V1128" s="72"/>
      <c r="W1128" s="72"/>
      <c r="X1128" s="72"/>
      <c r="Y1128" s="72"/>
      <c r="Z1128" s="72"/>
      <c r="AA1128" s="72"/>
      <c r="AB1128" s="72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</row>
    <row r="1129" spans="10:41" ht="23.25">
      <c r="J1129" s="72"/>
      <c r="K1129" s="72"/>
      <c r="L1129" s="72"/>
      <c r="M1129" s="72"/>
      <c r="N1129" s="72"/>
      <c r="O1129" s="72"/>
      <c r="P1129" s="72"/>
      <c r="Q1129" s="72"/>
      <c r="R1129" s="72"/>
      <c r="S1129" s="72"/>
      <c r="T1129" s="72"/>
      <c r="U1129" s="72"/>
      <c r="V1129" s="72"/>
      <c r="W1129" s="72"/>
      <c r="X1129" s="72"/>
      <c r="Y1129" s="72"/>
      <c r="Z1129" s="72"/>
      <c r="AA1129" s="72"/>
      <c r="AB1129" s="72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</row>
    <row r="1130" spans="10:41" ht="23.25">
      <c r="J1130" s="72"/>
      <c r="K1130" s="72"/>
      <c r="L1130" s="72"/>
      <c r="M1130" s="72"/>
      <c r="N1130" s="72"/>
      <c r="O1130" s="72"/>
      <c r="P1130" s="72"/>
      <c r="Q1130" s="72"/>
      <c r="R1130" s="72"/>
      <c r="S1130" s="72"/>
      <c r="T1130" s="72"/>
      <c r="U1130" s="72"/>
      <c r="V1130" s="72"/>
      <c r="W1130" s="72"/>
      <c r="X1130" s="72"/>
      <c r="Y1130" s="72"/>
      <c r="Z1130" s="72"/>
      <c r="AA1130" s="72"/>
      <c r="AB1130" s="72"/>
      <c r="AC1130" s="72"/>
      <c r="AD1130" s="72"/>
      <c r="AE1130" s="72"/>
      <c r="AF1130" s="72"/>
      <c r="AG1130" s="72"/>
      <c r="AH1130" s="72"/>
      <c r="AI1130" s="72"/>
      <c r="AJ1130" s="72"/>
      <c r="AK1130" s="72"/>
      <c r="AL1130" s="72"/>
      <c r="AM1130" s="72"/>
      <c r="AN1130" s="72"/>
      <c r="AO1130" s="72"/>
    </row>
    <row r="1131" spans="10:41" ht="23.25">
      <c r="J1131" s="72"/>
      <c r="K1131" s="72"/>
      <c r="L1131" s="72"/>
      <c r="M1131" s="72"/>
      <c r="N1131" s="72"/>
      <c r="O1131" s="72"/>
      <c r="P1131" s="72"/>
      <c r="Q1131" s="72"/>
      <c r="R1131" s="72"/>
      <c r="S1131" s="72"/>
      <c r="T1131" s="72"/>
      <c r="U1131" s="72"/>
      <c r="V1131" s="72"/>
      <c r="W1131" s="72"/>
      <c r="X1131" s="72"/>
      <c r="Y1131" s="72"/>
      <c r="Z1131" s="72"/>
      <c r="AA1131" s="72"/>
      <c r="AB1131" s="72"/>
      <c r="AC1131" s="72"/>
      <c r="AD1131" s="72"/>
      <c r="AE1131" s="72"/>
      <c r="AF1131" s="72"/>
      <c r="AG1131" s="72"/>
      <c r="AH1131" s="72"/>
      <c r="AI1131" s="72"/>
      <c r="AJ1131" s="72"/>
      <c r="AK1131" s="72"/>
      <c r="AL1131" s="72"/>
      <c r="AM1131" s="72"/>
      <c r="AN1131" s="72"/>
      <c r="AO1131" s="72"/>
    </row>
    <row r="1132" spans="10:41" ht="23.25">
      <c r="J1132" s="72"/>
      <c r="K1132" s="72"/>
      <c r="L1132" s="72"/>
      <c r="M1132" s="72"/>
      <c r="N1132" s="72"/>
      <c r="O1132" s="72"/>
      <c r="P1132" s="72"/>
      <c r="Q1132" s="72"/>
      <c r="R1132" s="72"/>
      <c r="S1132" s="72"/>
      <c r="T1132" s="72"/>
      <c r="U1132" s="72"/>
      <c r="V1132" s="72"/>
      <c r="W1132" s="72"/>
      <c r="X1132" s="72"/>
      <c r="Y1132" s="72"/>
      <c r="Z1132" s="72"/>
      <c r="AA1132" s="72"/>
      <c r="AB1132" s="72"/>
      <c r="AC1132" s="72"/>
      <c r="AD1132" s="72"/>
      <c r="AE1132" s="72"/>
      <c r="AF1132" s="72"/>
      <c r="AG1132" s="72"/>
      <c r="AH1132" s="72"/>
      <c r="AI1132" s="72"/>
      <c r="AJ1132" s="72"/>
      <c r="AK1132" s="72"/>
      <c r="AL1132" s="72"/>
      <c r="AM1132" s="72"/>
      <c r="AN1132" s="72"/>
      <c r="AO1132" s="72"/>
    </row>
    <row r="1133" spans="10:41" ht="23.25">
      <c r="J1133" s="72"/>
      <c r="K1133" s="72"/>
      <c r="L1133" s="72"/>
      <c r="M1133" s="72"/>
      <c r="N1133" s="72"/>
      <c r="O1133" s="72"/>
      <c r="P1133" s="72"/>
      <c r="Q1133" s="72"/>
      <c r="R1133" s="72"/>
      <c r="S1133" s="72"/>
      <c r="T1133" s="72"/>
      <c r="U1133" s="72"/>
      <c r="V1133" s="72"/>
      <c r="W1133" s="72"/>
      <c r="X1133" s="72"/>
      <c r="Y1133" s="72"/>
      <c r="Z1133" s="72"/>
      <c r="AA1133" s="72"/>
      <c r="AB1133" s="72"/>
      <c r="AC1133" s="72"/>
      <c r="AD1133" s="72"/>
      <c r="AE1133" s="72"/>
      <c r="AF1133" s="72"/>
      <c r="AG1133" s="72"/>
      <c r="AH1133" s="72"/>
      <c r="AI1133" s="72"/>
      <c r="AJ1133" s="72"/>
      <c r="AK1133" s="72"/>
      <c r="AL1133" s="72"/>
      <c r="AM1133" s="72"/>
      <c r="AN1133" s="72"/>
      <c r="AO1133" s="72"/>
    </row>
    <row r="1134" spans="10:41" ht="23.25">
      <c r="J1134" s="72"/>
      <c r="K1134" s="72"/>
      <c r="L1134" s="72"/>
      <c r="M1134" s="72"/>
      <c r="N1134" s="72"/>
      <c r="O1134" s="72"/>
      <c r="P1134" s="72"/>
      <c r="Q1134" s="72"/>
      <c r="R1134" s="72"/>
      <c r="S1134" s="72"/>
      <c r="T1134" s="72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72"/>
      <c r="AH1134" s="72"/>
      <c r="AI1134" s="72"/>
      <c r="AJ1134" s="72"/>
      <c r="AK1134" s="72"/>
      <c r="AL1134" s="72"/>
      <c r="AM1134" s="72"/>
      <c r="AN1134" s="72"/>
      <c r="AO1134" s="72"/>
    </row>
    <row r="1135" spans="10:41" ht="23.25">
      <c r="J1135" s="72"/>
      <c r="K1135" s="72"/>
      <c r="L1135" s="72"/>
      <c r="M1135" s="72"/>
      <c r="N1135" s="72"/>
      <c r="O1135" s="72"/>
      <c r="P1135" s="72"/>
      <c r="Q1135" s="72"/>
      <c r="R1135" s="72"/>
      <c r="S1135" s="72"/>
      <c r="T1135" s="72"/>
      <c r="U1135" s="72"/>
      <c r="V1135" s="72"/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72"/>
      <c r="AH1135" s="72"/>
      <c r="AI1135" s="72"/>
      <c r="AJ1135" s="72"/>
      <c r="AK1135" s="72"/>
      <c r="AL1135" s="72"/>
      <c r="AM1135" s="72"/>
      <c r="AN1135" s="72"/>
      <c r="AO1135" s="72"/>
    </row>
    <row r="1136" spans="10:41" ht="23.25">
      <c r="J1136" s="72"/>
      <c r="K1136" s="72"/>
      <c r="L1136" s="72"/>
      <c r="M1136" s="72"/>
      <c r="N1136" s="72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  <c r="AI1136" s="72"/>
      <c r="AJ1136" s="72"/>
      <c r="AK1136" s="72"/>
      <c r="AL1136" s="72"/>
      <c r="AM1136" s="72"/>
      <c r="AN1136" s="72"/>
      <c r="AO1136" s="72"/>
    </row>
    <row r="1137" spans="10:41" ht="23.25">
      <c r="J1137" s="72"/>
      <c r="K1137" s="72"/>
      <c r="L1137" s="72"/>
      <c r="M1137" s="72"/>
      <c r="N1137" s="72"/>
      <c r="O1137" s="72"/>
      <c r="P1137" s="72"/>
      <c r="Q1137" s="72"/>
      <c r="R1137" s="72"/>
      <c r="S1137" s="72"/>
      <c r="T1137" s="72"/>
      <c r="U1137" s="72"/>
      <c r="V1137" s="72"/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72"/>
      <c r="AH1137" s="72"/>
      <c r="AI1137" s="72"/>
      <c r="AJ1137" s="72"/>
      <c r="AK1137" s="72"/>
      <c r="AL1137" s="72"/>
      <c r="AM1137" s="72"/>
      <c r="AN1137" s="72"/>
      <c r="AO1137" s="72"/>
    </row>
    <row r="1138" spans="10:41" ht="23.25">
      <c r="J1138" s="72"/>
      <c r="K1138" s="72"/>
      <c r="L1138" s="72"/>
      <c r="M1138" s="72"/>
      <c r="N1138" s="72"/>
      <c r="O1138" s="72"/>
      <c r="P1138" s="72"/>
      <c r="Q1138" s="72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72"/>
      <c r="AH1138" s="72"/>
      <c r="AI1138" s="72"/>
      <c r="AJ1138" s="72"/>
      <c r="AK1138" s="72"/>
      <c r="AL1138" s="72"/>
      <c r="AM1138" s="72"/>
      <c r="AN1138" s="72"/>
      <c r="AO1138" s="72"/>
    </row>
    <row r="1139" spans="10:41" ht="23.25">
      <c r="J1139" s="72"/>
      <c r="K1139" s="72"/>
      <c r="L1139" s="72"/>
      <c r="M1139" s="72"/>
      <c r="N1139" s="72"/>
      <c r="O1139" s="72"/>
      <c r="P1139" s="72"/>
      <c r="Q1139" s="72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72"/>
      <c r="AH1139" s="72"/>
      <c r="AI1139" s="72"/>
      <c r="AJ1139" s="72"/>
      <c r="AK1139" s="72"/>
      <c r="AL1139" s="72"/>
      <c r="AM1139" s="72"/>
      <c r="AN1139" s="72"/>
      <c r="AO1139" s="72"/>
    </row>
    <row r="1140" spans="10:41" ht="23.25">
      <c r="J1140" s="72"/>
      <c r="K1140" s="72"/>
      <c r="L1140" s="72"/>
      <c r="M1140" s="72"/>
      <c r="N1140" s="72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  <c r="AI1140" s="72"/>
      <c r="AJ1140" s="72"/>
      <c r="AK1140" s="72"/>
      <c r="AL1140" s="72"/>
      <c r="AM1140" s="72"/>
      <c r="AN1140" s="72"/>
      <c r="AO1140" s="72"/>
    </row>
    <row r="1141" spans="10:41" ht="23.25">
      <c r="J1141" s="72"/>
      <c r="K1141" s="72"/>
      <c r="L1141" s="72"/>
      <c r="M1141" s="72"/>
      <c r="N1141" s="72"/>
      <c r="O1141" s="72"/>
      <c r="P1141" s="72"/>
      <c r="Q1141" s="72"/>
      <c r="R1141" s="72"/>
      <c r="S1141" s="72"/>
      <c r="T1141" s="72"/>
      <c r="U1141" s="72"/>
      <c r="V1141" s="72"/>
      <c r="W1141" s="72"/>
      <c r="X1141" s="72"/>
      <c r="Y1141" s="72"/>
      <c r="Z1141" s="72"/>
      <c r="AA1141" s="72"/>
      <c r="AB1141" s="72"/>
      <c r="AC1141" s="72"/>
      <c r="AD1141" s="72"/>
      <c r="AE1141" s="72"/>
      <c r="AF1141" s="72"/>
      <c r="AG1141" s="72"/>
      <c r="AH1141" s="72"/>
      <c r="AI1141" s="72"/>
      <c r="AJ1141" s="72"/>
      <c r="AK1141" s="72"/>
      <c r="AL1141" s="72"/>
      <c r="AM1141" s="72"/>
      <c r="AN1141" s="72"/>
      <c r="AO1141" s="72"/>
    </row>
    <row r="1142" spans="10:41" ht="23.25">
      <c r="J1142" s="72"/>
      <c r="K1142" s="72"/>
      <c r="L1142" s="72"/>
      <c r="M1142" s="72"/>
      <c r="N1142" s="72"/>
      <c r="O1142" s="72"/>
      <c r="P1142" s="72"/>
      <c r="Q1142" s="72"/>
      <c r="R1142" s="72"/>
      <c r="S1142" s="72"/>
      <c r="T1142" s="72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72"/>
      <c r="AH1142" s="72"/>
      <c r="AI1142" s="72"/>
      <c r="AJ1142" s="72"/>
      <c r="AK1142" s="72"/>
      <c r="AL1142" s="72"/>
      <c r="AM1142" s="72"/>
      <c r="AN1142" s="72"/>
      <c r="AO1142" s="72"/>
    </row>
    <row r="1143" spans="10:41" ht="23.25">
      <c r="J1143" s="72"/>
      <c r="K1143" s="72"/>
      <c r="L1143" s="72"/>
      <c r="M1143" s="72"/>
      <c r="N1143" s="72"/>
      <c r="O1143" s="72"/>
      <c r="P1143" s="72"/>
      <c r="Q1143" s="72"/>
      <c r="R1143" s="72"/>
      <c r="S1143" s="72"/>
      <c r="T1143" s="72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72"/>
      <c r="AH1143" s="72"/>
      <c r="AI1143" s="72"/>
      <c r="AJ1143" s="72"/>
      <c r="AK1143" s="72"/>
      <c r="AL1143" s="72"/>
      <c r="AM1143" s="72"/>
      <c r="AN1143" s="72"/>
      <c r="AO1143" s="72"/>
    </row>
    <row r="1144" spans="10:41" ht="23.25">
      <c r="J1144" s="72"/>
      <c r="K1144" s="72"/>
      <c r="L1144" s="72"/>
      <c r="M1144" s="72"/>
      <c r="N1144" s="72"/>
      <c r="O1144" s="72"/>
      <c r="P1144" s="72"/>
      <c r="Q1144" s="72"/>
      <c r="R1144" s="72"/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72"/>
      <c r="AH1144" s="72"/>
      <c r="AI1144" s="72"/>
      <c r="AJ1144" s="72"/>
      <c r="AK1144" s="72"/>
      <c r="AL1144" s="72"/>
      <c r="AM1144" s="72"/>
      <c r="AN1144" s="72"/>
      <c r="AO1144" s="72"/>
    </row>
    <row r="1145" spans="10:41" ht="23.25">
      <c r="J1145" s="72"/>
      <c r="K1145" s="72"/>
      <c r="L1145" s="72"/>
      <c r="M1145" s="72"/>
      <c r="N1145" s="72"/>
      <c r="O1145" s="72"/>
      <c r="P1145" s="72"/>
      <c r="Q1145" s="72"/>
      <c r="R1145" s="72"/>
      <c r="S1145" s="72"/>
      <c r="T1145" s="72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72"/>
      <c r="AH1145" s="72"/>
      <c r="AI1145" s="72"/>
      <c r="AJ1145" s="72"/>
      <c r="AK1145" s="72"/>
      <c r="AL1145" s="72"/>
      <c r="AM1145" s="72"/>
      <c r="AN1145" s="72"/>
      <c r="AO1145" s="72"/>
    </row>
    <row r="1146" spans="10:41" ht="23.25">
      <c r="J1146" s="72"/>
      <c r="K1146" s="72"/>
      <c r="L1146" s="72"/>
      <c r="M1146" s="72"/>
      <c r="N1146" s="72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  <c r="AI1146" s="72"/>
      <c r="AJ1146" s="72"/>
      <c r="AK1146" s="72"/>
      <c r="AL1146" s="72"/>
      <c r="AM1146" s="72"/>
      <c r="AN1146" s="72"/>
      <c r="AO1146" s="72"/>
    </row>
    <row r="1147" spans="10:41" ht="23.25">
      <c r="J1147" s="72"/>
      <c r="K1147" s="72"/>
      <c r="L1147" s="72"/>
      <c r="M1147" s="72"/>
      <c r="N1147" s="72"/>
      <c r="O1147" s="72"/>
      <c r="P1147" s="72"/>
      <c r="Q1147" s="72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72"/>
      <c r="AH1147" s="72"/>
      <c r="AI1147" s="72"/>
      <c r="AJ1147" s="72"/>
      <c r="AK1147" s="72"/>
      <c r="AL1147" s="72"/>
      <c r="AM1147" s="72"/>
      <c r="AN1147" s="72"/>
      <c r="AO1147" s="72"/>
    </row>
    <row r="1148" spans="10:41" ht="23.25">
      <c r="J1148" s="72"/>
      <c r="K1148" s="72"/>
      <c r="L1148" s="72"/>
      <c r="M1148" s="72"/>
      <c r="N1148" s="72"/>
      <c r="O1148" s="72"/>
      <c r="P1148" s="72"/>
      <c r="Q1148" s="72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2"/>
      <c r="AD1148" s="72"/>
      <c r="AE1148" s="72"/>
      <c r="AF1148" s="72"/>
      <c r="AG1148" s="72"/>
      <c r="AH1148" s="72"/>
      <c r="AI1148" s="72"/>
      <c r="AJ1148" s="72"/>
      <c r="AK1148" s="72"/>
      <c r="AL1148" s="72"/>
      <c r="AM1148" s="72"/>
      <c r="AN1148" s="72"/>
      <c r="AO1148" s="72"/>
    </row>
    <row r="1149" spans="10:41" ht="23.25">
      <c r="J1149" s="72"/>
      <c r="K1149" s="72"/>
      <c r="L1149" s="72"/>
      <c r="M1149" s="72"/>
      <c r="N1149" s="72"/>
      <c r="O1149" s="72"/>
      <c r="P1149" s="72"/>
      <c r="Q1149" s="72"/>
      <c r="R1149" s="72"/>
      <c r="S1149" s="72"/>
      <c r="T1149" s="72"/>
      <c r="U1149" s="72"/>
      <c r="V1149" s="72"/>
      <c r="W1149" s="72"/>
      <c r="X1149" s="72"/>
      <c r="Y1149" s="72"/>
      <c r="Z1149" s="72"/>
      <c r="AA1149" s="72"/>
      <c r="AB1149" s="72"/>
      <c r="AC1149" s="72"/>
      <c r="AD1149" s="72"/>
      <c r="AE1149" s="72"/>
      <c r="AF1149" s="72"/>
      <c r="AG1149" s="72"/>
      <c r="AH1149" s="72"/>
      <c r="AI1149" s="72"/>
      <c r="AJ1149" s="72"/>
      <c r="AK1149" s="72"/>
      <c r="AL1149" s="72"/>
      <c r="AM1149" s="72"/>
      <c r="AN1149" s="72"/>
      <c r="AO1149" s="72"/>
    </row>
    <row r="1150" spans="10:41" ht="23.25">
      <c r="J1150" s="72"/>
      <c r="K1150" s="72"/>
      <c r="L1150" s="72"/>
      <c r="M1150" s="72"/>
      <c r="N1150" s="72"/>
      <c r="O1150" s="72"/>
      <c r="P1150" s="72"/>
      <c r="Q1150" s="72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  <c r="AI1150" s="72"/>
      <c r="AJ1150" s="72"/>
      <c r="AK1150" s="72"/>
      <c r="AL1150" s="72"/>
      <c r="AM1150" s="72"/>
      <c r="AN1150" s="72"/>
      <c r="AO1150" s="72"/>
    </row>
    <row r="1151" spans="10:41" ht="23.25">
      <c r="J1151" s="72"/>
      <c r="K1151" s="72"/>
      <c r="L1151" s="72"/>
      <c r="M1151" s="72"/>
      <c r="N1151" s="72"/>
      <c r="O1151" s="72"/>
      <c r="P1151" s="72"/>
      <c r="Q1151" s="72"/>
      <c r="R1151" s="72"/>
      <c r="S1151" s="72"/>
      <c r="T1151" s="72"/>
      <c r="U1151" s="72"/>
      <c r="V1151" s="72"/>
      <c r="W1151" s="72"/>
      <c r="X1151" s="72"/>
      <c r="Y1151" s="72"/>
      <c r="Z1151" s="72"/>
      <c r="AA1151" s="72"/>
      <c r="AB1151" s="72"/>
      <c r="AC1151" s="72"/>
      <c r="AD1151" s="72"/>
      <c r="AE1151" s="72"/>
      <c r="AF1151" s="72"/>
      <c r="AG1151" s="72"/>
      <c r="AH1151" s="72"/>
      <c r="AI1151" s="72"/>
      <c r="AJ1151" s="72"/>
      <c r="AK1151" s="72"/>
      <c r="AL1151" s="72"/>
      <c r="AM1151" s="72"/>
      <c r="AN1151" s="72"/>
      <c r="AO1151" s="72"/>
    </row>
    <row r="1152" spans="10:41" ht="23.25">
      <c r="J1152" s="72"/>
      <c r="K1152" s="72"/>
      <c r="L1152" s="72"/>
      <c r="M1152" s="72"/>
      <c r="N1152" s="72"/>
      <c r="O1152" s="72"/>
      <c r="P1152" s="72"/>
      <c r="Q1152" s="72"/>
      <c r="R1152" s="72"/>
      <c r="S1152" s="72"/>
      <c r="T1152" s="72"/>
      <c r="U1152" s="72"/>
      <c r="V1152" s="72"/>
      <c r="W1152" s="72"/>
      <c r="X1152" s="72"/>
      <c r="Y1152" s="72"/>
      <c r="Z1152" s="72"/>
      <c r="AA1152" s="72"/>
      <c r="AB1152" s="72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</row>
    <row r="1153" spans="10:41" ht="23.25">
      <c r="J1153" s="72"/>
      <c r="K1153" s="72"/>
      <c r="L1153" s="72"/>
      <c r="M1153" s="72"/>
      <c r="N1153" s="72"/>
      <c r="O1153" s="72"/>
      <c r="P1153" s="72"/>
      <c r="Q1153" s="72"/>
      <c r="R1153" s="72"/>
      <c r="S1153" s="72"/>
      <c r="T1153" s="72"/>
      <c r="U1153" s="72"/>
      <c r="V1153" s="72"/>
      <c r="W1153" s="72"/>
      <c r="X1153" s="72"/>
      <c r="Y1153" s="72"/>
      <c r="Z1153" s="72"/>
      <c r="AA1153" s="72"/>
      <c r="AB1153" s="72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</row>
    <row r="1154" spans="10:41" ht="23.25">
      <c r="J1154" s="72"/>
      <c r="K1154" s="72"/>
      <c r="L1154" s="72"/>
      <c r="M1154" s="72"/>
      <c r="N1154" s="72"/>
      <c r="O1154" s="72"/>
      <c r="P1154" s="72"/>
      <c r="Q1154" s="72"/>
      <c r="R1154" s="72"/>
      <c r="S1154" s="72"/>
      <c r="T1154" s="72"/>
      <c r="U1154" s="72"/>
      <c r="V1154" s="72"/>
      <c r="W1154" s="72"/>
      <c r="X1154" s="72"/>
      <c r="Y1154" s="72"/>
      <c r="Z1154" s="72"/>
      <c r="AA1154" s="72"/>
      <c r="AB1154" s="72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</row>
    <row r="1155" spans="10:41" ht="23.25">
      <c r="J1155" s="72"/>
      <c r="K1155" s="72"/>
      <c r="L1155" s="72"/>
      <c r="M1155" s="72"/>
      <c r="N1155" s="72"/>
      <c r="O1155" s="72"/>
      <c r="P1155" s="72"/>
      <c r="Q1155" s="72"/>
      <c r="R1155" s="72"/>
      <c r="S1155" s="72"/>
      <c r="T1155" s="72"/>
      <c r="U1155" s="72"/>
      <c r="V1155" s="72"/>
      <c r="W1155" s="72"/>
      <c r="X1155" s="72"/>
      <c r="Y1155" s="72"/>
      <c r="Z1155" s="72"/>
      <c r="AA1155" s="72"/>
      <c r="AB1155" s="72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</row>
    <row r="1156" spans="10:41" ht="23.25">
      <c r="J1156" s="72"/>
      <c r="K1156" s="72"/>
      <c r="L1156" s="72"/>
      <c r="M1156" s="72"/>
      <c r="N1156" s="72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</row>
    <row r="1157" spans="10:41" ht="23.25">
      <c r="J1157" s="72"/>
      <c r="K1157" s="72"/>
      <c r="L1157" s="72"/>
      <c r="M1157" s="72"/>
      <c r="N1157" s="72"/>
      <c r="O1157" s="72"/>
      <c r="P1157" s="72"/>
      <c r="Q1157" s="72"/>
      <c r="R1157" s="72"/>
      <c r="S1157" s="72"/>
      <c r="T1157" s="72"/>
      <c r="U1157" s="72"/>
      <c r="V1157" s="72"/>
      <c r="W1157" s="72"/>
      <c r="X1157" s="72"/>
      <c r="Y1157" s="72"/>
      <c r="Z1157" s="72"/>
      <c r="AA1157" s="72"/>
      <c r="AB1157" s="72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</row>
    <row r="1158" spans="10:41" ht="23.25">
      <c r="J1158" s="72"/>
      <c r="K1158" s="72"/>
      <c r="L1158" s="72"/>
      <c r="M1158" s="72"/>
      <c r="N1158" s="72"/>
      <c r="O1158" s="72"/>
      <c r="P1158" s="72"/>
      <c r="Q1158" s="72"/>
      <c r="R1158" s="72"/>
      <c r="S1158" s="72"/>
      <c r="T1158" s="72"/>
      <c r="U1158" s="72"/>
      <c r="V1158" s="72"/>
      <c r="W1158" s="72"/>
      <c r="X1158" s="72"/>
      <c r="Y1158" s="72"/>
      <c r="Z1158" s="72"/>
      <c r="AA1158" s="72"/>
      <c r="AB1158" s="72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</row>
    <row r="1159" spans="10:41" ht="23.25">
      <c r="J1159" s="72"/>
      <c r="K1159" s="72"/>
      <c r="L1159" s="72"/>
      <c r="M1159" s="72"/>
      <c r="N1159" s="72"/>
      <c r="O1159" s="72"/>
      <c r="P1159" s="72"/>
      <c r="Q1159" s="72"/>
      <c r="R1159" s="72"/>
      <c r="S1159" s="72"/>
      <c r="T1159" s="72"/>
      <c r="U1159" s="72"/>
      <c r="V1159" s="72"/>
      <c r="W1159" s="72"/>
      <c r="X1159" s="72"/>
      <c r="Y1159" s="72"/>
      <c r="Z1159" s="72"/>
      <c r="AA1159" s="72"/>
      <c r="AB1159" s="72"/>
      <c r="AC1159" s="72"/>
      <c r="AD1159" s="72"/>
      <c r="AE1159" s="72"/>
      <c r="AF1159" s="72"/>
      <c r="AG1159" s="72"/>
      <c r="AH1159" s="72"/>
      <c r="AI1159" s="72"/>
      <c r="AJ1159" s="72"/>
      <c r="AK1159" s="72"/>
      <c r="AL1159" s="72"/>
      <c r="AM1159" s="72"/>
      <c r="AN1159" s="72"/>
      <c r="AO1159" s="72"/>
    </row>
    <row r="1160" spans="10:41" ht="23.25">
      <c r="J1160" s="72"/>
      <c r="K1160" s="72"/>
      <c r="L1160" s="72"/>
      <c r="M1160" s="72"/>
      <c r="N1160" s="72"/>
      <c r="O1160" s="72"/>
      <c r="P1160" s="72"/>
      <c r="Q1160" s="72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  <c r="AI1160" s="72"/>
      <c r="AJ1160" s="72"/>
      <c r="AK1160" s="72"/>
      <c r="AL1160" s="72"/>
      <c r="AM1160" s="72"/>
      <c r="AN1160" s="72"/>
      <c r="AO1160" s="72"/>
    </row>
    <row r="1161" spans="10:41" ht="23.25">
      <c r="J1161" s="72"/>
      <c r="K1161" s="72"/>
      <c r="L1161" s="72"/>
      <c r="M1161" s="72"/>
      <c r="N1161" s="72"/>
      <c r="O1161" s="72"/>
      <c r="P1161" s="72"/>
      <c r="Q1161" s="72"/>
      <c r="R1161" s="72"/>
      <c r="S1161" s="72"/>
      <c r="T1161" s="72"/>
      <c r="U1161" s="72"/>
      <c r="V1161" s="72"/>
      <c r="W1161" s="72"/>
      <c r="X1161" s="72"/>
      <c r="Y1161" s="72"/>
      <c r="Z1161" s="72"/>
      <c r="AA1161" s="72"/>
      <c r="AB1161" s="72"/>
      <c r="AC1161" s="72"/>
      <c r="AD1161" s="72"/>
      <c r="AE1161" s="72"/>
      <c r="AF1161" s="72"/>
      <c r="AG1161" s="72"/>
      <c r="AH1161" s="72"/>
      <c r="AI1161" s="72"/>
      <c r="AJ1161" s="72"/>
      <c r="AK1161" s="72"/>
      <c r="AL1161" s="72"/>
      <c r="AM1161" s="72"/>
      <c r="AN1161" s="72"/>
      <c r="AO1161" s="72"/>
    </row>
    <row r="1162" spans="10:41" ht="23.25">
      <c r="J1162" s="72"/>
      <c r="K1162" s="72"/>
      <c r="L1162" s="72"/>
      <c r="M1162" s="72"/>
      <c r="N1162" s="72"/>
      <c r="O1162" s="72"/>
      <c r="P1162" s="72"/>
      <c r="Q1162" s="72"/>
      <c r="R1162" s="72"/>
      <c r="S1162" s="72"/>
      <c r="T1162" s="72"/>
      <c r="U1162" s="72"/>
      <c r="V1162" s="72"/>
      <c r="W1162" s="72"/>
      <c r="X1162" s="72"/>
      <c r="Y1162" s="72"/>
      <c r="Z1162" s="72"/>
      <c r="AA1162" s="72"/>
      <c r="AB1162" s="72"/>
      <c r="AC1162" s="72"/>
      <c r="AD1162" s="72"/>
      <c r="AE1162" s="72"/>
      <c r="AF1162" s="72"/>
      <c r="AG1162" s="72"/>
      <c r="AH1162" s="72"/>
      <c r="AI1162" s="72"/>
      <c r="AJ1162" s="72"/>
      <c r="AK1162" s="72"/>
      <c r="AL1162" s="72"/>
      <c r="AM1162" s="72"/>
      <c r="AN1162" s="72"/>
      <c r="AO1162" s="72"/>
    </row>
    <row r="1163" spans="10:41" ht="23.25">
      <c r="J1163" s="72"/>
      <c r="K1163" s="72"/>
      <c r="L1163" s="72"/>
      <c r="M1163" s="72"/>
      <c r="N1163" s="72"/>
      <c r="O1163" s="72"/>
      <c r="P1163" s="72"/>
      <c r="Q1163" s="72"/>
      <c r="R1163" s="72"/>
      <c r="S1163" s="72"/>
      <c r="T1163" s="72"/>
      <c r="U1163" s="72"/>
      <c r="V1163" s="72"/>
      <c r="W1163" s="72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72"/>
      <c r="AH1163" s="72"/>
      <c r="AI1163" s="72"/>
      <c r="AJ1163" s="72"/>
      <c r="AK1163" s="72"/>
      <c r="AL1163" s="72"/>
      <c r="AM1163" s="72"/>
      <c r="AN1163" s="72"/>
      <c r="AO1163" s="72"/>
    </row>
    <row r="1164" spans="10:41" ht="23.25">
      <c r="J1164" s="72"/>
      <c r="K1164" s="72"/>
      <c r="L1164" s="72"/>
      <c r="M1164" s="72"/>
      <c r="N1164" s="72"/>
      <c r="O1164" s="72"/>
      <c r="P1164" s="72"/>
      <c r="Q1164" s="72"/>
      <c r="R1164" s="72"/>
      <c r="S1164" s="72"/>
      <c r="T1164" s="72"/>
      <c r="U1164" s="72"/>
      <c r="V1164" s="72"/>
      <c r="W1164" s="72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72"/>
      <c r="AH1164" s="72"/>
      <c r="AI1164" s="72"/>
      <c r="AJ1164" s="72"/>
      <c r="AK1164" s="72"/>
      <c r="AL1164" s="72"/>
      <c r="AM1164" s="72"/>
      <c r="AN1164" s="72"/>
      <c r="AO1164" s="72"/>
    </row>
    <row r="1165" spans="10:41" ht="23.25">
      <c r="J1165" s="72"/>
      <c r="K1165" s="72"/>
      <c r="L1165" s="72"/>
      <c r="M1165" s="72"/>
      <c r="N1165" s="72"/>
      <c r="O1165" s="72"/>
      <c r="P1165" s="72"/>
      <c r="Q1165" s="72"/>
      <c r="R1165" s="72"/>
      <c r="S1165" s="72"/>
      <c r="T1165" s="72"/>
      <c r="U1165" s="72"/>
      <c r="V1165" s="72"/>
      <c r="W1165" s="72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72"/>
      <c r="AH1165" s="72"/>
      <c r="AI1165" s="72"/>
      <c r="AJ1165" s="72"/>
      <c r="AK1165" s="72"/>
      <c r="AL1165" s="72"/>
      <c r="AM1165" s="72"/>
      <c r="AN1165" s="72"/>
      <c r="AO1165" s="72"/>
    </row>
    <row r="1166" spans="10:41" ht="23.25">
      <c r="J1166" s="72"/>
      <c r="K1166" s="72"/>
      <c r="L1166" s="72"/>
      <c r="M1166" s="72"/>
      <c r="N1166" s="72"/>
      <c r="O1166" s="72"/>
      <c r="P1166" s="72"/>
      <c r="Q1166" s="72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  <c r="AI1166" s="72"/>
      <c r="AJ1166" s="72"/>
      <c r="AK1166" s="72"/>
      <c r="AL1166" s="72"/>
      <c r="AM1166" s="72"/>
      <c r="AN1166" s="72"/>
      <c r="AO1166" s="72"/>
    </row>
    <row r="1167" spans="10:41" ht="23.25">
      <c r="J1167" s="72"/>
      <c r="K1167" s="72"/>
      <c r="L1167" s="72"/>
      <c r="M1167" s="72"/>
      <c r="N1167" s="72"/>
      <c r="O1167" s="72"/>
      <c r="P1167" s="72"/>
      <c r="Q1167" s="72"/>
      <c r="R1167" s="72"/>
      <c r="S1167" s="72"/>
      <c r="T1167" s="72"/>
      <c r="U1167" s="72"/>
      <c r="V1167" s="72"/>
      <c r="W1167" s="72"/>
      <c r="X1167" s="72"/>
      <c r="Y1167" s="72"/>
      <c r="Z1167" s="72"/>
      <c r="AA1167" s="72"/>
      <c r="AB1167" s="72"/>
      <c r="AC1167" s="72"/>
      <c r="AD1167" s="72"/>
      <c r="AE1167" s="72"/>
      <c r="AF1167" s="72"/>
      <c r="AG1167" s="72"/>
      <c r="AH1167" s="72"/>
      <c r="AI1167" s="72"/>
      <c r="AJ1167" s="72"/>
      <c r="AK1167" s="72"/>
      <c r="AL1167" s="72"/>
      <c r="AM1167" s="72"/>
      <c r="AN1167" s="72"/>
      <c r="AO1167" s="72"/>
    </row>
    <row r="1168" spans="10:41" ht="23.25">
      <c r="J1168" s="72"/>
      <c r="K1168" s="72"/>
      <c r="L1168" s="72"/>
      <c r="M1168" s="72"/>
      <c r="N1168" s="72"/>
      <c r="O1168" s="72"/>
      <c r="P1168" s="72"/>
      <c r="Q1168" s="72"/>
      <c r="R1168" s="72"/>
      <c r="S1168" s="72"/>
      <c r="T1168" s="72"/>
      <c r="U1168" s="72"/>
      <c r="V1168" s="72"/>
      <c r="W1168" s="72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72"/>
      <c r="AH1168" s="72"/>
      <c r="AI1168" s="72"/>
      <c r="AJ1168" s="72"/>
      <c r="AK1168" s="72"/>
      <c r="AL1168" s="72"/>
      <c r="AM1168" s="72"/>
      <c r="AN1168" s="72"/>
      <c r="AO1168" s="72"/>
    </row>
    <row r="1169" spans="10:41" ht="23.25">
      <c r="J1169" s="72"/>
      <c r="K1169" s="72"/>
      <c r="L1169" s="72"/>
      <c r="M1169" s="72"/>
      <c r="N1169" s="72"/>
      <c r="O1169" s="72"/>
      <c r="P1169" s="72"/>
      <c r="Q1169" s="72"/>
      <c r="R1169" s="72"/>
      <c r="S1169" s="72"/>
      <c r="T1169" s="72"/>
      <c r="U1169" s="72"/>
      <c r="V1169" s="72"/>
      <c r="W1169" s="72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72"/>
      <c r="AH1169" s="72"/>
      <c r="AI1169" s="72"/>
      <c r="AJ1169" s="72"/>
      <c r="AK1169" s="72"/>
      <c r="AL1169" s="72"/>
      <c r="AM1169" s="72"/>
      <c r="AN1169" s="72"/>
      <c r="AO1169" s="72"/>
    </row>
    <row r="1170" spans="10:41" ht="23.25">
      <c r="J1170" s="72"/>
      <c r="K1170" s="72"/>
      <c r="L1170" s="72"/>
      <c r="M1170" s="72"/>
      <c r="N1170" s="72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  <c r="AI1170" s="72"/>
      <c r="AJ1170" s="72"/>
      <c r="AK1170" s="72"/>
      <c r="AL1170" s="72"/>
      <c r="AM1170" s="72"/>
      <c r="AN1170" s="72"/>
      <c r="AO1170" s="72"/>
    </row>
    <row r="1171" spans="10:41" ht="23.25">
      <c r="J1171" s="72"/>
      <c r="K1171" s="72"/>
      <c r="L1171" s="72"/>
      <c r="M1171" s="72"/>
      <c r="N1171" s="72"/>
      <c r="O1171" s="72"/>
      <c r="P1171" s="72"/>
      <c r="Q1171" s="72"/>
      <c r="R1171" s="72"/>
      <c r="S1171" s="72"/>
      <c r="T1171" s="72"/>
      <c r="U1171" s="72"/>
      <c r="V1171" s="72"/>
      <c r="W1171" s="72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72"/>
      <c r="AH1171" s="72"/>
      <c r="AI1171" s="72"/>
      <c r="AJ1171" s="72"/>
      <c r="AK1171" s="72"/>
      <c r="AL1171" s="72"/>
      <c r="AM1171" s="72"/>
      <c r="AN1171" s="72"/>
      <c r="AO1171" s="72"/>
    </row>
    <row r="1172" spans="10:41" ht="23.25">
      <c r="J1172" s="72"/>
      <c r="K1172" s="72"/>
      <c r="L1172" s="72"/>
      <c r="M1172" s="72"/>
      <c r="N1172" s="72"/>
      <c r="O1172" s="72"/>
      <c r="P1172" s="72"/>
      <c r="Q1172" s="72"/>
      <c r="R1172" s="72"/>
      <c r="S1172" s="72"/>
      <c r="T1172" s="72"/>
      <c r="U1172" s="72"/>
      <c r="V1172" s="72"/>
      <c r="W1172" s="72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72"/>
      <c r="AH1172" s="72"/>
      <c r="AI1172" s="72"/>
      <c r="AJ1172" s="72"/>
      <c r="AK1172" s="72"/>
      <c r="AL1172" s="72"/>
      <c r="AM1172" s="72"/>
      <c r="AN1172" s="72"/>
      <c r="AO1172" s="72"/>
    </row>
    <row r="1173" spans="10:41" ht="23.25">
      <c r="J1173" s="72"/>
      <c r="K1173" s="72"/>
      <c r="L1173" s="72"/>
      <c r="M1173" s="72"/>
      <c r="N1173" s="72"/>
      <c r="O1173" s="72"/>
      <c r="P1173" s="72"/>
      <c r="Q1173" s="72"/>
      <c r="R1173" s="72"/>
      <c r="S1173" s="72"/>
      <c r="T1173" s="72"/>
      <c r="U1173" s="72"/>
      <c r="V1173" s="72"/>
      <c r="W1173" s="72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72"/>
      <c r="AH1173" s="72"/>
      <c r="AI1173" s="72"/>
      <c r="AJ1173" s="72"/>
      <c r="AK1173" s="72"/>
      <c r="AL1173" s="72"/>
      <c r="AM1173" s="72"/>
      <c r="AN1173" s="72"/>
      <c r="AO1173" s="72"/>
    </row>
    <row r="1174" spans="10:41" ht="23.25">
      <c r="J1174" s="72"/>
      <c r="K1174" s="72"/>
      <c r="L1174" s="72"/>
      <c r="M1174" s="72"/>
      <c r="N1174" s="72"/>
      <c r="O1174" s="72"/>
      <c r="P1174" s="72"/>
      <c r="Q1174" s="72"/>
      <c r="R1174" s="72"/>
      <c r="S1174" s="72"/>
      <c r="T1174" s="72"/>
      <c r="U1174" s="72"/>
      <c r="V1174" s="72"/>
      <c r="W1174" s="72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72"/>
      <c r="AH1174" s="72"/>
      <c r="AI1174" s="72"/>
      <c r="AJ1174" s="72"/>
      <c r="AK1174" s="72"/>
      <c r="AL1174" s="72"/>
      <c r="AM1174" s="72"/>
      <c r="AN1174" s="72"/>
      <c r="AO1174" s="72"/>
    </row>
    <row r="1175" spans="10:41" ht="23.25">
      <c r="J1175" s="72"/>
      <c r="K1175" s="72"/>
      <c r="L1175" s="72"/>
      <c r="M1175" s="72"/>
      <c r="N1175" s="72"/>
      <c r="O1175" s="72"/>
      <c r="P1175" s="72"/>
      <c r="Q1175" s="72"/>
      <c r="R1175" s="72"/>
      <c r="S1175" s="72"/>
      <c r="T1175" s="72"/>
      <c r="U1175" s="72"/>
      <c r="V1175" s="72"/>
      <c r="W1175" s="72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72"/>
      <c r="AH1175" s="72"/>
      <c r="AI1175" s="72"/>
      <c r="AJ1175" s="72"/>
      <c r="AK1175" s="72"/>
      <c r="AL1175" s="72"/>
      <c r="AM1175" s="72"/>
      <c r="AN1175" s="72"/>
      <c r="AO1175" s="72"/>
    </row>
    <row r="1176" spans="10:41" ht="23.25">
      <c r="J1176" s="72"/>
      <c r="K1176" s="72"/>
      <c r="L1176" s="72"/>
      <c r="M1176" s="72"/>
      <c r="N1176" s="72"/>
      <c r="O1176" s="72"/>
      <c r="P1176" s="72"/>
      <c r="Q1176" s="72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  <c r="AI1176" s="72"/>
      <c r="AJ1176" s="72"/>
      <c r="AK1176" s="72"/>
      <c r="AL1176" s="72"/>
      <c r="AM1176" s="72"/>
      <c r="AN1176" s="72"/>
      <c r="AO1176" s="72"/>
    </row>
    <row r="1177" spans="10:41" ht="23.25">
      <c r="J1177" s="72"/>
      <c r="K1177" s="72"/>
      <c r="L1177" s="72"/>
      <c r="M1177" s="72"/>
      <c r="N1177" s="72"/>
      <c r="O1177" s="72"/>
      <c r="P1177" s="72"/>
      <c r="Q1177" s="72"/>
      <c r="R1177" s="72"/>
      <c r="S1177" s="72"/>
      <c r="T1177" s="72"/>
      <c r="U1177" s="72"/>
      <c r="V1177" s="72"/>
      <c r="W1177" s="72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72"/>
      <c r="AH1177" s="72"/>
      <c r="AI1177" s="72"/>
      <c r="AJ1177" s="72"/>
      <c r="AK1177" s="72"/>
      <c r="AL1177" s="72"/>
      <c r="AM1177" s="72"/>
      <c r="AN1177" s="72"/>
      <c r="AO1177" s="72"/>
    </row>
    <row r="1178" spans="10:41" ht="23.25">
      <c r="J1178" s="72"/>
      <c r="K1178" s="72"/>
      <c r="L1178" s="72"/>
      <c r="M1178" s="72"/>
      <c r="N1178" s="72"/>
      <c r="O1178" s="72"/>
      <c r="P1178" s="72"/>
      <c r="Q1178" s="72"/>
      <c r="R1178" s="72"/>
      <c r="S1178" s="72"/>
      <c r="T1178" s="72"/>
      <c r="U1178" s="72"/>
      <c r="V1178" s="72"/>
      <c r="W1178" s="72"/>
      <c r="X1178" s="72"/>
      <c r="Y1178" s="72"/>
      <c r="Z1178" s="72"/>
      <c r="AA1178" s="72"/>
      <c r="AB1178" s="72"/>
      <c r="AC1178" s="72"/>
      <c r="AD1178" s="72"/>
      <c r="AE1178" s="72"/>
      <c r="AF1178" s="72"/>
      <c r="AG1178" s="72"/>
      <c r="AH1178" s="72"/>
      <c r="AI1178" s="72"/>
      <c r="AJ1178" s="72"/>
      <c r="AK1178" s="72"/>
      <c r="AL1178" s="72"/>
      <c r="AM1178" s="72"/>
      <c r="AN1178" s="72"/>
      <c r="AO1178" s="72"/>
    </row>
    <row r="1179" spans="10:41" ht="23.25">
      <c r="J1179" s="72"/>
      <c r="K1179" s="72"/>
      <c r="L1179" s="72"/>
      <c r="M1179" s="72"/>
      <c r="N1179" s="72"/>
      <c r="O1179" s="72"/>
      <c r="P1179" s="72"/>
      <c r="Q1179" s="72"/>
      <c r="R1179" s="72"/>
      <c r="S1179" s="72"/>
      <c r="T1179" s="72"/>
      <c r="U1179" s="72"/>
      <c r="V1179" s="72"/>
      <c r="W1179" s="72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72"/>
      <c r="AH1179" s="72"/>
      <c r="AI1179" s="72"/>
      <c r="AJ1179" s="72"/>
      <c r="AK1179" s="72"/>
      <c r="AL1179" s="72"/>
      <c r="AM1179" s="72"/>
      <c r="AN1179" s="72"/>
      <c r="AO1179" s="72"/>
    </row>
    <row r="1180" spans="10:41" ht="23.25">
      <c r="J1180" s="72"/>
      <c r="K1180" s="72"/>
      <c r="L1180" s="72"/>
      <c r="M1180" s="72"/>
      <c r="N1180" s="72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  <c r="AI1180" s="72"/>
      <c r="AJ1180" s="72"/>
      <c r="AK1180" s="72"/>
      <c r="AL1180" s="72"/>
      <c r="AM1180" s="72"/>
      <c r="AN1180" s="72"/>
      <c r="AO1180" s="72"/>
    </row>
    <row r="1181" spans="10:41" ht="23.25">
      <c r="J1181" s="72"/>
      <c r="K1181" s="72"/>
      <c r="L1181" s="72"/>
      <c r="M1181" s="72"/>
      <c r="N1181" s="72"/>
      <c r="O1181" s="72"/>
      <c r="P1181" s="72"/>
      <c r="Q1181" s="72"/>
      <c r="R1181" s="72"/>
      <c r="S1181" s="72"/>
      <c r="T1181" s="72"/>
      <c r="U1181" s="72"/>
      <c r="V1181" s="72"/>
      <c r="W1181" s="72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</row>
    <row r="1182" spans="10:41" ht="23.25">
      <c r="J1182" s="72"/>
      <c r="K1182" s="72"/>
      <c r="L1182" s="72"/>
      <c r="M1182" s="72"/>
      <c r="N1182" s="72"/>
      <c r="O1182" s="72"/>
      <c r="P1182" s="72"/>
      <c r="Q1182" s="72"/>
      <c r="R1182" s="72"/>
      <c r="S1182" s="72"/>
      <c r="T1182" s="72"/>
      <c r="U1182" s="72"/>
      <c r="V1182" s="72"/>
      <c r="W1182" s="72"/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</row>
    <row r="1183" spans="10:41" ht="23.25">
      <c r="J1183" s="72"/>
      <c r="K1183" s="72"/>
      <c r="L1183" s="72"/>
      <c r="M1183" s="72"/>
      <c r="N1183" s="72"/>
      <c r="O1183" s="72"/>
      <c r="P1183" s="72"/>
      <c r="Q1183" s="72"/>
      <c r="R1183" s="72"/>
      <c r="S1183" s="72"/>
      <c r="T1183" s="72"/>
      <c r="U1183" s="72"/>
      <c r="V1183" s="72"/>
      <c r="W1183" s="72"/>
      <c r="X1183" s="72"/>
      <c r="Y1183" s="72"/>
      <c r="Z1183" s="72"/>
      <c r="AA1183" s="72"/>
      <c r="AB1183" s="72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</row>
    <row r="1184" spans="10:41" ht="23.25">
      <c r="J1184" s="72"/>
      <c r="K1184" s="72"/>
      <c r="L1184" s="72"/>
      <c r="M1184" s="72"/>
      <c r="N1184" s="72"/>
      <c r="O1184" s="72"/>
      <c r="P1184" s="72"/>
      <c r="Q1184" s="72"/>
      <c r="R1184" s="72"/>
      <c r="S1184" s="72"/>
      <c r="T1184" s="72"/>
      <c r="U1184" s="72"/>
      <c r="V1184" s="72"/>
      <c r="W1184" s="72"/>
      <c r="X1184" s="72"/>
      <c r="Y1184" s="72"/>
      <c r="Z1184" s="72"/>
      <c r="AA1184" s="72"/>
      <c r="AB1184" s="72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</row>
    <row r="1185" spans="10:41" ht="23.25">
      <c r="J1185" s="72"/>
      <c r="K1185" s="72"/>
      <c r="L1185" s="72"/>
      <c r="M1185" s="72"/>
      <c r="N1185" s="72"/>
      <c r="O1185" s="72"/>
      <c r="P1185" s="72"/>
      <c r="Q1185" s="72"/>
      <c r="R1185" s="72"/>
      <c r="S1185" s="72"/>
      <c r="T1185" s="72"/>
      <c r="U1185" s="72"/>
      <c r="V1185" s="72"/>
      <c r="W1185" s="72"/>
      <c r="X1185" s="72"/>
      <c r="Y1185" s="72"/>
      <c r="Z1185" s="72"/>
      <c r="AA1185" s="72"/>
      <c r="AB1185" s="72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</row>
    <row r="1186" spans="10:41" ht="23.25">
      <c r="J1186" s="72"/>
      <c r="K1186" s="72"/>
      <c r="L1186" s="72"/>
      <c r="M1186" s="72"/>
      <c r="N1186" s="72"/>
      <c r="O1186" s="72"/>
      <c r="P1186" s="72"/>
      <c r="Q1186" s="72"/>
      <c r="R1186" s="72"/>
      <c r="S1186" s="72"/>
      <c r="T1186" s="72"/>
      <c r="U1186" s="72"/>
      <c r="V1186" s="72"/>
      <c r="W1186" s="72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</row>
    <row r="1187" spans="10:41" ht="23.25">
      <c r="J1187" s="72"/>
      <c r="K1187" s="72"/>
      <c r="L1187" s="72"/>
      <c r="M1187" s="72"/>
      <c r="N1187" s="72"/>
      <c r="O1187" s="72"/>
      <c r="P1187" s="72"/>
      <c r="Q1187" s="72"/>
      <c r="R1187" s="72"/>
      <c r="S1187" s="72"/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</row>
    <row r="1188" spans="10:41" ht="23.25">
      <c r="J1188" s="72"/>
      <c r="K1188" s="72"/>
      <c r="L1188" s="72"/>
      <c r="M1188" s="72"/>
      <c r="N1188" s="72"/>
      <c r="O1188" s="72"/>
      <c r="P1188" s="72"/>
      <c r="Q1188" s="72"/>
      <c r="R1188" s="72"/>
      <c r="S1188" s="72"/>
      <c r="T1188" s="72"/>
      <c r="U1188" s="72"/>
      <c r="V1188" s="72"/>
      <c r="W1188" s="72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72"/>
      <c r="AH1188" s="72"/>
      <c r="AI1188" s="72"/>
      <c r="AJ1188" s="72"/>
      <c r="AK1188" s="72"/>
      <c r="AL1188" s="72"/>
      <c r="AM1188" s="72"/>
      <c r="AN1188" s="72"/>
      <c r="AO1188" s="72"/>
    </row>
    <row r="1189" spans="10:41" ht="23.25">
      <c r="J1189" s="72"/>
      <c r="K1189" s="72"/>
      <c r="L1189" s="72"/>
      <c r="M1189" s="72"/>
      <c r="N1189" s="72"/>
      <c r="O1189" s="72"/>
      <c r="P1189" s="72"/>
      <c r="Q1189" s="72"/>
      <c r="R1189" s="72"/>
      <c r="S1189" s="72"/>
      <c r="T1189" s="72"/>
      <c r="U1189" s="72"/>
      <c r="V1189" s="72"/>
      <c r="W1189" s="72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72"/>
      <c r="AH1189" s="72"/>
      <c r="AI1189" s="72"/>
      <c r="AJ1189" s="72"/>
      <c r="AK1189" s="72"/>
      <c r="AL1189" s="72"/>
      <c r="AM1189" s="72"/>
      <c r="AN1189" s="72"/>
      <c r="AO1189" s="72"/>
    </row>
    <row r="1190" spans="10:41" ht="23.25">
      <c r="J1190" s="72"/>
      <c r="K1190" s="72"/>
      <c r="L1190" s="72"/>
      <c r="M1190" s="72"/>
      <c r="N1190" s="72"/>
      <c r="O1190" s="72"/>
      <c r="P1190" s="72"/>
      <c r="Q1190" s="72"/>
      <c r="R1190" s="72"/>
      <c r="S1190" s="72"/>
      <c r="T1190" s="72"/>
      <c r="U1190" s="72"/>
      <c r="V1190" s="72"/>
      <c r="W1190" s="72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72"/>
      <c r="AH1190" s="72"/>
      <c r="AI1190" s="72"/>
      <c r="AJ1190" s="72"/>
      <c r="AK1190" s="72"/>
      <c r="AL1190" s="72"/>
      <c r="AM1190" s="72"/>
      <c r="AN1190" s="72"/>
      <c r="AO1190" s="72"/>
    </row>
    <row r="1191" spans="10:41" ht="23.25">
      <c r="J1191" s="72"/>
      <c r="K1191" s="72"/>
      <c r="L1191" s="72"/>
      <c r="M1191" s="72"/>
      <c r="N1191" s="72"/>
      <c r="O1191" s="72"/>
      <c r="P1191" s="72"/>
      <c r="Q1191" s="72"/>
      <c r="R1191" s="72"/>
      <c r="S1191" s="72"/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72"/>
      <c r="AH1191" s="72"/>
      <c r="AI1191" s="72"/>
      <c r="AJ1191" s="72"/>
      <c r="AK1191" s="72"/>
      <c r="AL1191" s="72"/>
      <c r="AM1191" s="72"/>
      <c r="AN1191" s="72"/>
      <c r="AO1191" s="72"/>
    </row>
    <row r="1192" spans="10:41" ht="23.25">
      <c r="J1192" s="72"/>
      <c r="K1192" s="72"/>
      <c r="L1192" s="72"/>
      <c r="M1192" s="72"/>
      <c r="N1192" s="72"/>
      <c r="O1192" s="72"/>
      <c r="P1192" s="72"/>
      <c r="Q1192" s="72"/>
      <c r="R1192" s="72"/>
      <c r="S1192" s="72"/>
      <c r="T1192" s="72"/>
      <c r="U1192" s="72"/>
      <c r="V1192" s="72"/>
      <c r="W1192" s="72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72"/>
      <c r="AH1192" s="72"/>
      <c r="AI1192" s="72"/>
      <c r="AJ1192" s="72"/>
      <c r="AK1192" s="72"/>
      <c r="AL1192" s="72"/>
      <c r="AM1192" s="72"/>
      <c r="AN1192" s="72"/>
      <c r="AO1192" s="72"/>
    </row>
    <row r="1193" spans="10:41" ht="23.25">
      <c r="J1193" s="72"/>
      <c r="K1193" s="72"/>
      <c r="L1193" s="72"/>
      <c r="M1193" s="72"/>
      <c r="N1193" s="72"/>
      <c r="O1193" s="72"/>
      <c r="P1193" s="72"/>
      <c r="Q1193" s="72"/>
      <c r="R1193" s="72"/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72"/>
      <c r="AH1193" s="72"/>
      <c r="AI1193" s="72"/>
      <c r="AJ1193" s="72"/>
      <c r="AK1193" s="72"/>
      <c r="AL1193" s="72"/>
      <c r="AM1193" s="72"/>
      <c r="AN1193" s="72"/>
      <c r="AO1193" s="72"/>
    </row>
    <row r="1194" spans="10:41" ht="23.25">
      <c r="J1194" s="72"/>
      <c r="K1194" s="72"/>
      <c r="L1194" s="72"/>
      <c r="M1194" s="72"/>
      <c r="N1194" s="72"/>
      <c r="O1194" s="72"/>
      <c r="P1194" s="72"/>
      <c r="Q1194" s="72"/>
      <c r="R1194" s="72"/>
      <c r="S1194" s="72"/>
      <c r="T1194" s="72"/>
      <c r="U1194" s="72"/>
      <c r="V1194" s="72"/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72"/>
      <c r="AH1194" s="72"/>
      <c r="AI1194" s="72"/>
      <c r="AJ1194" s="72"/>
      <c r="AK1194" s="72"/>
      <c r="AL1194" s="72"/>
      <c r="AM1194" s="72"/>
      <c r="AN1194" s="72"/>
      <c r="AO1194" s="72"/>
    </row>
    <row r="1195" spans="10:41" ht="23.25">
      <c r="J1195" s="72"/>
      <c r="K1195" s="72"/>
      <c r="L1195" s="72"/>
      <c r="M1195" s="72"/>
      <c r="N1195" s="72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  <c r="AL1195" s="72"/>
      <c r="AM1195" s="72"/>
      <c r="AN1195" s="72"/>
      <c r="AO1195" s="72"/>
    </row>
    <row r="1196" spans="10:41" ht="23.25">
      <c r="J1196" s="72"/>
      <c r="K1196" s="72"/>
      <c r="L1196" s="72"/>
      <c r="M1196" s="72"/>
      <c r="N1196" s="72"/>
      <c r="O1196" s="72"/>
      <c r="P1196" s="72"/>
      <c r="Q1196" s="72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  <c r="AL1196" s="72"/>
      <c r="AM1196" s="72"/>
      <c r="AN1196" s="72"/>
      <c r="AO1196" s="72"/>
    </row>
    <row r="1197" spans="10:41" ht="23.25">
      <c r="J1197" s="72"/>
      <c r="K1197" s="72"/>
      <c r="L1197" s="72"/>
      <c r="M1197" s="72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  <c r="AL1197" s="72"/>
      <c r="AM1197" s="72"/>
      <c r="AN1197" s="72"/>
      <c r="AO1197" s="72"/>
    </row>
    <row r="1198" spans="10:41" ht="23.25">
      <c r="J1198" s="72"/>
      <c r="K1198" s="72"/>
      <c r="L1198" s="72"/>
      <c r="M1198" s="72"/>
      <c r="N1198" s="72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  <c r="AL1198" s="72"/>
      <c r="AM1198" s="72"/>
      <c r="AN1198" s="72"/>
      <c r="AO1198" s="72"/>
    </row>
    <row r="1199" spans="10:41" ht="23.25">
      <c r="J1199" s="72"/>
      <c r="K1199" s="72"/>
      <c r="L1199" s="72"/>
      <c r="M1199" s="72"/>
      <c r="N1199" s="72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  <c r="AL1199" s="72"/>
      <c r="AM1199" s="72"/>
      <c r="AN1199" s="72"/>
      <c r="AO1199" s="72"/>
    </row>
    <row r="1200" spans="10:41" ht="23.25">
      <c r="J1200" s="72"/>
      <c r="K1200" s="72"/>
      <c r="L1200" s="72"/>
      <c r="M1200" s="72"/>
      <c r="N1200" s="72"/>
      <c r="O1200" s="72"/>
      <c r="P1200" s="72"/>
      <c r="Q1200" s="72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  <c r="AL1200" s="72"/>
      <c r="AM1200" s="72"/>
      <c r="AN1200" s="72"/>
      <c r="AO1200" s="72"/>
    </row>
    <row r="1201" spans="10:41" ht="23.25">
      <c r="J1201" s="72"/>
      <c r="K1201" s="72"/>
      <c r="L1201" s="72"/>
      <c r="M1201" s="72"/>
      <c r="N1201" s="72"/>
      <c r="O1201" s="72"/>
      <c r="P1201" s="72"/>
      <c r="Q1201" s="72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</row>
    <row r="1202" spans="10:41" ht="23.25">
      <c r="J1202" s="72"/>
      <c r="K1202" s="72"/>
      <c r="L1202" s="72"/>
      <c r="M1202" s="72"/>
      <c r="N1202" s="72"/>
      <c r="O1202" s="72"/>
      <c r="P1202" s="72"/>
      <c r="Q1202" s="72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</row>
    <row r="1203" spans="10:41" ht="23.25">
      <c r="J1203" s="72"/>
      <c r="K1203" s="72"/>
      <c r="L1203" s="72"/>
      <c r="M1203" s="72"/>
      <c r="N1203" s="72"/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</row>
    <row r="1204" spans="10:41" ht="23.25">
      <c r="J1204" s="72"/>
      <c r="K1204" s="72"/>
      <c r="L1204" s="72"/>
      <c r="M1204" s="72"/>
      <c r="N1204" s="72"/>
      <c r="O1204" s="72"/>
      <c r="P1204" s="72"/>
      <c r="Q1204" s="72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</row>
    <row r="1205" spans="10:41" ht="23.25">
      <c r="J1205" s="72"/>
      <c r="K1205" s="72"/>
      <c r="L1205" s="72"/>
      <c r="M1205" s="72"/>
      <c r="N1205" s="72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</row>
    <row r="1206" spans="10:41" ht="23.25">
      <c r="J1206" s="72"/>
      <c r="K1206" s="72"/>
      <c r="L1206" s="72"/>
      <c r="M1206" s="72"/>
      <c r="N1206" s="72"/>
      <c r="O1206" s="72"/>
      <c r="P1206" s="72"/>
      <c r="Q1206" s="72"/>
      <c r="R1206" s="72"/>
      <c r="S1206" s="72"/>
      <c r="T1206" s="72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</row>
    <row r="1207" spans="10:41" ht="23.25">
      <c r="J1207" s="72"/>
      <c r="K1207" s="72"/>
      <c r="L1207" s="72"/>
      <c r="M1207" s="72"/>
      <c r="N1207" s="72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  <c r="AL1207" s="72"/>
      <c r="AM1207" s="72"/>
      <c r="AN1207" s="72"/>
      <c r="AO1207" s="72"/>
    </row>
    <row r="1208" spans="10:41" ht="23.25">
      <c r="J1208" s="72"/>
      <c r="K1208" s="72"/>
      <c r="L1208" s="72"/>
      <c r="M1208" s="72"/>
      <c r="N1208" s="72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</row>
    <row r="1209" spans="10:41" ht="23.25">
      <c r="J1209" s="72"/>
      <c r="K1209" s="72"/>
      <c r="L1209" s="72"/>
      <c r="M1209" s="72"/>
      <c r="N1209" s="72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  <c r="AL1209" s="72"/>
      <c r="AM1209" s="72"/>
      <c r="AN1209" s="72"/>
      <c r="AO1209" s="72"/>
    </row>
    <row r="1210" spans="10:41" ht="23.25">
      <c r="J1210" s="72"/>
      <c r="K1210" s="72"/>
      <c r="L1210" s="72"/>
      <c r="M1210" s="72"/>
      <c r="N1210" s="72"/>
      <c r="O1210" s="72"/>
      <c r="P1210" s="72"/>
      <c r="Q1210" s="72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</row>
    <row r="1211" spans="10:41" ht="23.25">
      <c r="J1211" s="72"/>
      <c r="K1211" s="72"/>
      <c r="L1211" s="72"/>
      <c r="M1211" s="72"/>
      <c r="N1211" s="72"/>
      <c r="O1211" s="72"/>
      <c r="P1211" s="72"/>
      <c r="Q1211" s="72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</row>
    <row r="1212" spans="10:41" ht="23.25">
      <c r="J1212" s="72"/>
      <c r="K1212" s="72"/>
      <c r="L1212" s="72"/>
      <c r="M1212" s="72"/>
      <c r="N1212" s="72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</row>
    <row r="1213" spans="10:41" ht="23.25">
      <c r="J1213" s="72"/>
      <c r="K1213" s="72"/>
      <c r="L1213" s="72"/>
      <c r="M1213" s="72"/>
      <c r="N1213" s="72"/>
      <c r="O1213" s="72"/>
      <c r="P1213" s="72"/>
      <c r="Q1213" s="72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</row>
    <row r="1214" spans="10:41" ht="23.25">
      <c r="J1214" s="72"/>
      <c r="K1214" s="72"/>
      <c r="L1214" s="72"/>
      <c r="M1214" s="72"/>
      <c r="N1214" s="72"/>
      <c r="O1214" s="72"/>
      <c r="P1214" s="72"/>
      <c r="Q1214" s="72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</row>
    <row r="1215" spans="10:41" ht="23.25">
      <c r="J1215" s="72"/>
      <c r="K1215" s="72"/>
      <c r="L1215" s="72"/>
      <c r="M1215" s="72"/>
      <c r="N1215" s="72"/>
      <c r="O1215" s="72"/>
      <c r="P1215" s="72"/>
      <c r="Q1215" s="72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</row>
    <row r="1216" spans="10:41" ht="23.25">
      <c r="J1216" s="72"/>
      <c r="K1216" s="72"/>
      <c r="L1216" s="72"/>
      <c r="M1216" s="72"/>
      <c r="N1216" s="72"/>
      <c r="O1216" s="72"/>
      <c r="P1216" s="72"/>
      <c r="Q1216" s="72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</row>
    <row r="1217" spans="10:41" ht="23.25">
      <c r="J1217" s="72"/>
      <c r="K1217" s="72"/>
      <c r="L1217" s="72"/>
      <c r="M1217" s="72"/>
      <c r="N1217" s="72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</row>
    <row r="1218" spans="10:41" ht="23.25">
      <c r="J1218" s="72"/>
      <c r="K1218" s="72"/>
      <c r="L1218" s="72"/>
      <c r="M1218" s="72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  <c r="AL1218" s="72"/>
      <c r="AM1218" s="72"/>
      <c r="AN1218" s="72"/>
      <c r="AO1218" s="72"/>
    </row>
    <row r="1219" spans="10:41" ht="23.25">
      <c r="J1219" s="72"/>
      <c r="K1219" s="72"/>
      <c r="L1219" s="72"/>
      <c r="M1219" s="7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</row>
    <row r="1220" spans="10:41" ht="23.25">
      <c r="J1220" s="72"/>
      <c r="K1220" s="72"/>
      <c r="L1220" s="72"/>
      <c r="M1220" s="72"/>
      <c r="N1220" s="72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</row>
    <row r="1221" spans="10:41" ht="23.25">
      <c r="J1221" s="72"/>
      <c r="K1221" s="72"/>
      <c r="L1221" s="72"/>
      <c r="M1221" s="72"/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</row>
    <row r="1222" spans="10:41" ht="23.25">
      <c r="J1222" s="72"/>
      <c r="K1222" s="72"/>
      <c r="L1222" s="72"/>
      <c r="M1222" s="72"/>
      <c r="N1222" s="72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  <c r="AL1222" s="72"/>
      <c r="AM1222" s="72"/>
      <c r="AN1222" s="72"/>
      <c r="AO1222" s="72"/>
    </row>
    <row r="1223" spans="10:41" ht="23.25">
      <c r="J1223" s="72"/>
      <c r="K1223" s="72"/>
      <c r="L1223" s="72"/>
      <c r="M1223" s="72"/>
      <c r="N1223" s="72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  <c r="AL1223" s="72"/>
      <c r="AM1223" s="72"/>
      <c r="AN1223" s="72"/>
      <c r="AO1223" s="72"/>
    </row>
    <row r="1224" spans="10:41" ht="23.25">
      <c r="J1224" s="72"/>
      <c r="K1224" s="72"/>
      <c r="L1224" s="72"/>
      <c r="M1224" s="72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  <c r="AL1224" s="72"/>
      <c r="AM1224" s="72"/>
      <c r="AN1224" s="72"/>
      <c r="AO1224" s="72"/>
    </row>
    <row r="1225" spans="10:41" ht="23.25">
      <c r="J1225" s="72"/>
      <c r="K1225" s="72"/>
      <c r="L1225" s="72"/>
      <c r="M1225" s="72"/>
      <c r="N1225" s="72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  <c r="AL1225" s="72"/>
      <c r="AM1225" s="72"/>
      <c r="AN1225" s="72"/>
      <c r="AO1225" s="72"/>
    </row>
    <row r="1226" spans="10:41" ht="23.25">
      <c r="J1226" s="72"/>
      <c r="K1226" s="72"/>
      <c r="L1226" s="72"/>
      <c r="M1226" s="72"/>
      <c r="N1226" s="72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  <c r="AL1226" s="72"/>
      <c r="AM1226" s="72"/>
      <c r="AN1226" s="72"/>
      <c r="AO1226" s="72"/>
    </row>
    <row r="1227" spans="10:41" ht="23.25">
      <c r="J1227" s="72"/>
      <c r="K1227" s="72"/>
      <c r="L1227" s="72"/>
      <c r="M1227" s="72"/>
      <c r="N1227" s="72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  <c r="AL1227" s="72"/>
      <c r="AM1227" s="72"/>
      <c r="AN1227" s="72"/>
      <c r="AO1227" s="72"/>
    </row>
    <row r="1228" spans="10:41" ht="23.25">
      <c r="J1228" s="72"/>
      <c r="K1228" s="72"/>
      <c r="L1228" s="72"/>
      <c r="M1228" s="72"/>
      <c r="N1228" s="72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  <c r="AL1228" s="72"/>
      <c r="AM1228" s="72"/>
      <c r="AN1228" s="72"/>
      <c r="AO1228" s="72"/>
    </row>
    <row r="1229" spans="10:41" ht="23.25">
      <c r="J1229" s="72"/>
      <c r="K1229" s="72"/>
      <c r="L1229" s="72"/>
      <c r="M1229" s="72"/>
      <c r="N1229" s="72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  <c r="AL1229" s="72"/>
      <c r="AM1229" s="72"/>
      <c r="AN1229" s="72"/>
      <c r="AO1229" s="72"/>
    </row>
    <row r="1230" spans="10:41" ht="23.25">
      <c r="J1230" s="72"/>
      <c r="K1230" s="72"/>
      <c r="L1230" s="72"/>
      <c r="M1230" s="72"/>
      <c r="N1230" s="72"/>
      <c r="O1230" s="72"/>
      <c r="P1230" s="72"/>
      <c r="Q1230" s="72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</row>
    <row r="1231" spans="10:41" ht="23.25">
      <c r="J1231" s="72"/>
      <c r="K1231" s="72"/>
      <c r="L1231" s="72"/>
      <c r="M1231" s="72"/>
      <c r="N1231" s="72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</row>
    <row r="1232" spans="10:41" ht="23.25">
      <c r="J1232" s="72"/>
      <c r="K1232" s="72"/>
      <c r="L1232" s="72"/>
      <c r="M1232" s="72"/>
      <c r="N1232" s="72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</row>
    <row r="1233" spans="10:41" ht="23.25">
      <c r="J1233" s="72"/>
      <c r="K1233" s="72"/>
      <c r="L1233" s="72"/>
      <c r="M1233" s="72"/>
      <c r="N1233" s="72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</row>
    <row r="1234" spans="10:41" ht="23.25">
      <c r="J1234" s="72"/>
      <c r="K1234" s="72"/>
      <c r="L1234" s="72"/>
      <c r="M1234" s="72"/>
      <c r="N1234" s="72"/>
      <c r="O1234" s="72"/>
      <c r="P1234" s="72"/>
      <c r="Q1234" s="72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</row>
    <row r="1235" spans="10:41" ht="23.25">
      <c r="J1235" s="72"/>
      <c r="K1235" s="72"/>
      <c r="L1235" s="72"/>
      <c r="M1235" s="72"/>
      <c r="N1235" s="72"/>
      <c r="O1235" s="72"/>
      <c r="P1235" s="72"/>
      <c r="Q1235" s="72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</row>
    <row r="1236" spans="10:41" ht="23.25">
      <c r="J1236" s="72"/>
      <c r="K1236" s="72"/>
      <c r="L1236" s="72"/>
      <c r="M1236" s="72"/>
      <c r="N1236" s="72"/>
      <c r="O1236" s="72"/>
      <c r="P1236" s="72"/>
      <c r="Q1236" s="72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  <c r="AL1236" s="72"/>
      <c r="AM1236" s="72"/>
      <c r="AN1236" s="72"/>
      <c r="AO1236" s="72"/>
    </row>
    <row r="1237" spans="10:41" ht="23.25">
      <c r="J1237" s="72"/>
      <c r="K1237" s="72"/>
      <c r="L1237" s="72"/>
      <c r="M1237" s="72"/>
      <c r="N1237" s="72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  <c r="AL1237" s="72"/>
      <c r="AM1237" s="72"/>
      <c r="AN1237" s="72"/>
      <c r="AO1237" s="72"/>
    </row>
    <row r="1238" spans="10:41" ht="23.25">
      <c r="J1238" s="72"/>
      <c r="K1238" s="72"/>
      <c r="L1238" s="72"/>
      <c r="M1238" s="72"/>
      <c r="N1238" s="72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  <c r="AL1238" s="72"/>
      <c r="AM1238" s="72"/>
      <c r="AN1238" s="72"/>
      <c r="AO1238" s="72"/>
    </row>
    <row r="1239" spans="10:41" ht="23.25">
      <c r="J1239" s="72"/>
      <c r="K1239" s="72"/>
      <c r="L1239" s="72"/>
      <c r="M1239" s="72"/>
      <c r="N1239" s="72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</row>
    <row r="1240" spans="10:41" ht="23.25">
      <c r="J1240" s="72"/>
      <c r="K1240" s="72"/>
      <c r="L1240" s="72"/>
      <c r="M1240" s="72"/>
      <c r="N1240" s="72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</row>
    <row r="1241" spans="10:41" ht="23.25">
      <c r="J1241" s="72"/>
      <c r="K1241" s="72"/>
      <c r="L1241" s="72"/>
      <c r="M1241" s="72"/>
      <c r="N1241" s="72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</row>
    <row r="1242" spans="10:41" ht="23.25">
      <c r="J1242" s="72"/>
      <c r="K1242" s="72"/>
      <c r="L1242" s="72"/>
      <c r="M1242" s="72"/>
      <c r="N1242" s="72"/>
      <c r="O1242" s="72"/>
      <c r="P1242" s="72"/>
      <c r="Q1242" s="72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</row>
    <row r="1243" spans="10:41" ht="23.25">
      <c r="J1243" s="72"/>
      <c r="K1243" s="72"/>
      <c r="L1243" s="72"/>
      <c r="M1243" s="72"/>
      <c r="N1243" s="72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</row>
    <row r="1244" spans="10:41" ht="23.25">
      <c r="J1244" s="72"/>
      <c r="K1244" s="72"/>
      <c r="L1244" s="72"/>
      <c r="M1244" s="72"/>
      <c r="N1244" s="72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</row>
    <row r="1245" spans="10:41" ht="23.25">
      <c r="J1245" s="72"/>
      <c r="K1245" s="72"/>
      <c r="L1245" s="72"/>
      <c r="M1245" s="72"/>
      <c r="N1245" s="72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</row>
    <row r="1246" spans="10:41" ht="23.25">
      <c r="J1246" s="72"/>
      <c r="K1246" s="72"/>
      <c r="L1246" s="72"/>
      <c r="M1246" s="72"/>
      <c r="N1246" s="72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</row>
    <row r="1247" spans="10:41" ht="23.25">
      <c r="J1247" s="72"/>
      <c r="K1247" s="72"/>
      <c r="L1247" s="72"/>
      <c r="M1247" s="72"/>
      <c r="N1247" s="72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  <c r="AL1247" s="72"/>
      <c r="AM1247" s="72"/>
      <c r="AN1247" s="72"/>
      <c r="AO1247" s="72"/>
    </row>
    <row r="1248" spans="10:41" ht="23.25">
      <c r="J1248" s="72"/>
      <c r="K1248" s="72"/>
      <c r="L1248" s="72"/>
      <c r="M1248" s="72"/>
      <c r="N1248" s="72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</row>
    <row r="1249" spans="10:41" ht="23.25">
      <c r="J1249" s="72"/>
      <c r="K1249" s="72"/>
      <c r="L1249" s="72"/>
      <c r="M1249" s="72"/>
      <c r="N1249" s="72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</row>
    <row r="1250" spans="10:41" ht="23.25">
      <c r="J1250" s="72"/>
      <c r="K1250" s="72"/>
      <c r="L1250" s="72"/>
      <c r="M1250" s="72"/>
      <c r="N1250" s="72"/>
      <c r="O1250" s="72"/>
      <c r="P1250" s="72"/>
      <c r="Q1250" s="72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</row>
    <row r="1251" spans="10:41" ht="23.25">
      <c r="J1251" s="72"/>
      <c r="K1251" s="72"/>
      <c r="L1251" s="72"/>
      <c r="M1251" s="72"/>
      <c r="N1251" s="72"/>
      <c r="O1251" s="72"/>
      <c r="P1251" s="72"/>
      <c r="Q1251" s="72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  <c r="AL1251" s="72"/>
      <c r="AM1251" s="72"/>
      <c r="AN1251" s="72"/>
      <c r="AO1251" s="72"/>
    </row>
    <row r="1252" spans="10:41" ht="23.25">
      <c r="J1252" s="72"/>
      <c r="K1252" s="72"/>
      <c r="L1252" s="72"/>
      <c r="M1252" s="72"/>
      <c r="N1252" s="72"/>
      <c r="O1252" s="72"/>
      <c r="P1252" s="72"/>
      <c r="Q1252" s="72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  <c r="AL1252" s="72"/>
      <c r="AM1252" s="72"/>
      <c r="AN1252" s="72"/>
      <c r="AO1252" s="72"/>
    </row>
    <row r="1253" spans="10:41" ht="23.25">
      <c r="J1253" s="72"/>
      <c r="K1253" s="72"/>
      <c r="L1253" s="72"/>
      <c r="M1253" s="72"/>
      <c r="N1253" s="72"/>
      <c r="O1253" s="72"/>
      <c r="P1253" s="72"/>
      <c r="Q1253" s="72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  <c r="AL1253" s="72"/>
      <c r="AM1253" s="72"/>
      <c r="AN1253" s="72"/>
      <c r="AO1253" s="72"/>
    </row>
    <row r="1254" spans="10:41" ht="23.25">
      <c r="J1254" s="72"/>
      <c r="K1254" s="72"/>
      <c r="L1254" s="72"/>
      <c r="M1254" s="72"/>
      <c r="N1254" s="72"/>
      <c r="O1254" s="72"/>
      <c r="P1254" s="72"/>
      <c r="Q1254" s="72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  <c r="AL1254" s="72"/>
      <c r="AM1254" s="72"/>
      <c r="AN1254" s="72"/>
      <c r="AO1254" s="72"/>
    </row>
    <row r="1255" spans="10:41" ht="23.25">
      <c r="J1255" s="72"/>
      <c r="K1255" s="72"/>
      <c r="L1255" s="72"/>
      <c r="M1255" s="72"/>
      <c r="N1255" s="72"/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  <c r="AL1255" s="72"/>
      <c r="AM1255" s="72"/>
      <c r="AN1255" s="72"/>
      <c r="AO1255" s="72"/>
    </row>
    <row r="1256" spans="10:41" ht="23.25">
      <c r="J1256" s="72"/>
      <c r="K1256" s="72"/>
      <c r="L1256" s="72"/>
      <c r="M1256" s="72"/>
      <c r="N1256" s="72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  <c r="AL1256" s="72"/>
      <c r="AM1256" s="72"/>
      <c r="AN1256" s="72"/>
      <c r="AO1256" s="72"/>
    </row>
    <row r="1257" spans="10:41" ht="23.25">
      <c r="J1257" s="72"/>
      <c r="K1257" s="72"/>
      <c r="L1257" s="72"/>
      <c r="M1257" s="72"/>
      <c r="N1257" s="72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  <c r="AL1257" s="72"/>
      <c r="AM1257" s="72"/>
      <c r="AN1257" s="72"/>
      <c r="AO1257" s="72"/>
    </row>
    <row r="1258" spans="10:41" ht="23.25">
      <c r="J1258" s="72"/>
      <c r="K1258" s="72"/>
      <c r="L1258" s="72"/>
      <c r="M1258" s="72"/>
      <c r="N1258" s="72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  <c r="AL1258" s="72"/>
      <c r="AM1258" s="72"/>
      <c r="AN1258" s="72"/>
      <c r="AO1258" s="72"/>
    </row>
    <row r="1259" spans="10:41" ht="23.25">
      <c r="J1259" s="72"/>
      <c r="K1259" s="72"/>
      <c r="L1259" s="72"/>
      <c r="M1259" s="72"/>
      <c r="N1259" s="72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</row>
    <row r="1260" spans="10:41" ht="23.25">
      <c r="J1260" s="72"/>
      <c r="K1260" s="72"/>
      <c r="L1260" s="72"/>
      <c r="M1260" s="72"/>
      <c r="N1260" s="72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</row>
    <row r="1261" spans="10:41" ht="23.25">
      <c r="J1261" s="72"/>
      <c r="K1261" s="72"/>
      <c r="L1261" s="72"/>
      <c r="M1261" s="72"/>
      <c r="N1261" s="72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</row>
    <row r="1262" spans="10:41" ht="23.25">
      <c r="J1262" s="72"/>
      <c r="K1262" s="72"/>
      <c r="L1262" s="72"/>
      <c r="M1262" s="72"/>
      <c r="N1262" s="72"/>
      <c r="O1262" s="72"/>
      <c r="P1262" s="72"/>
      <c r="Q1262" s="72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</row>
    <row r="1263" spans="10:41" ht="23.25">
      <c r="J1263" s="72"/>
      <c r="K1263" s="72"/>
      <c r="L1263" s="72"/>
      <c r="M1263" s="72"/>
      <c r="N1263" s="72"/>
      <c r="O1263" s="72"/>
      <c r="P1263" s="72"/>
      <c r="Q1263" s="72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</row>
    <row r="1264" spans="10:41" ht="23.25">
      <c r="J1264" s="72"/>
      <c r="K1264" s="72"/>
      <c r="L1264" s="72"/>
      <c r="M1264" s="72"/>
      <c r="N1264" s="72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</row>
    <row r="1265" spans="10:41" ht="23.25">
      <c r="J1265" s="72"/>
      <c r="K1265" s="72"/>
      <c r="L1265" s="72"/>
      <c r="M1265" s="72"/>
      <c r="N1265" s="72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  <c r="AL1265" s="72"/>
      <c r="AM1265" s="72"/>
      <c r="AN1265" s="72"/>
      <c r="AO1265" s="72"/>
    </row>
    <row r="1266" spans="10:41" ht="23.25">
      <c r="J1266" s="72"/>
      <c r="K1266" s="72"/>
      <c r="L1266" s="72"/>
      <c r="M1266" s="72"/>
      <c r="N1266" s="72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  <c r="AL1266" s="72"/>
      <c r="AM1266" s="72"/>
      <c r="AN1266" s="72"/>
      <c r="AO1266" s="72"/>
    </row>
    <row r="1267" spans="10:41" ht="23.25">
      <c r="J1267" s="72"/>
      <c r="K1267" s="72"/>
      <c r="L1267" s="72"/>
      <c r="M1267" s="72"/>
      <c r="N1267" s="72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  <c r="AL1267" s="72"/>
      <c r="AM1267" s="72"/>
      <c r="AN1267" s="72"/>
      <c r="AO1267" s="72"/>
    </row>
    <row r="1268" spans="10:41" ht="23.25">
      <c r="J1268" s="72"/>
      <c r="K1268" s="72"/>
      <c r="L1268" s="72"/>
      <c r="M1268" s="72"/>
      <c r="N1268" s="72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</row>
    <row r="1269" spans="10:41" ht="23.25">
      <c r="J1269" s="72"/>
      <c r="K1269" s="72"/>
      <c r="L1269" s="72"/>
      <c r="M1269" s="72"/>
      <c r="N1269" s="72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</row>
    <row r="1270" spans="10:41" ht="23.25">
      <c r="J1270" s="72"/>
      <c r="K1270" s="72"/>
      <c r="L1270" s="72"/>
      <c r="M1270" s="72"/>
      <c r="N1270" s="72"/>
      <c r="O1270" s="72"/>
      <c r="P1270" s="72"/>
      <c r="Q1270" s="72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</row>
    <row r="1271" spans="10:41" ht="23.25">
      <c r="J1271" s="72"/>
      <c r="K1271" s="72"/>
      <c r="L1271" s="72"/>
      <c r="M1271" s="72"/>
      <c r="N1271" s="72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</row>
    <row r="1272" spans="10:41" ht="23.25">
      <c r="J1272" s="72"/>
      <c r="K1272" s="72"/>
      <c r="L1272" s="72"/>
      <c r="M1272" s="72"/>
      <c r="N1272" s="72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</row>
    <row r="1273" spans="10:41" ht="23.25">
      <c r="J1273" s="72"/>
      <c r="K1273" s="72"/>
      <c r="L1273" s="72"/>
      <c r="M1273" s="72"/>
      <c r="N1273" s="72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</row>
    <row r="1274" spans="10:41" ht="23.25">
      <c r="J1274" s="72"/>
      <c r="K1274" s="72"/>
      <c r="L1274" s="72"/>
      <c r="M1274" s="72"/>
      <c r="N1274" s="72"/>
      <c r="O1274" s="72"/>
      <c r="P1274" s="72"/>
      <c r="Q1274" s="72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</row>
    <row r="1275" spans="10:41" ht="23.25">
      <c r="J1275" s="72"/>
      <c r="K1275" s="72"/>
      <c r="L1275" s="72"/>
      <c r="M1275" s="72"/>
      <c r="N1275" s="72"/>
      <c r="O1275" s="72"/>
      <c r="P1275" s="72"/>
      <c r="Q1275" s="72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</row>
    <row r="1276" spans="10:41" ht="23.25">
      <c r="J1276" s="72"/>
      <c r="K1276" s="72"/>
      <c r="L1276" s="72"/>
      <c r="M1276" s="72"/>
      <c r="N1276" s="72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  <c r="AL1276" s="72"/>
      <c r="AM1276" s="72"/>
      <c r="AN1276" s="72"/>
      <c r="AO1276" s="72"/>
    </row>
    <row r="1277" spans="10:41" ht="23.25">
      <c r="J1277" s="72"/>
      <c r="K1277" s="72"/>
      <c r="L1277" s="72"/>
      <c r="M1277" s="72"/>
      <c r="N1277" s="72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  <c r="AL1277" s="72"/>
      <c r="AM1277" s="72"/>
      <c r="AN1277" s="72"/>
      <c r="AO1277" s="72"/>
    </row>
    <row r="1278" spans="10:41" ht="23.25">
      <c r="J1278" s="72"/>
      <c r="K1278" s="72"/>
      <c r="L1278" s="72"/>
      <c r="M1278" s="72"/>
      <c r="N1278" s="72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</row>
    <row r="1279" spans="10:41" ht="23.25">
      <c r="J1279" s="72"/>
      <c r="K1279" s="72"/>
      <c r="L1279" s="72"/>
      <c r="M1279" s="72"/>
      <c r="N1279" s="72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</row>
    <row r="1280" spans="10:41" ht="23.25">
      <c r="J1280" s="72"/>
      <c r="K1280" s="72"/>
      <c r="L1280" s="72"/>
      <c r="M1280" s="72"/>
      <c r="N1280" s="72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  <c r="AL1280" s="72"/>
      <c r="AM1280" s="72"/>
      <c r="AN1280" s="72"/>
      <c r="AO1280" s="72"/>
    </row>
    <row r="1281" spans="10:41" ht="23.25">
      <c r="J1281" s="72"/>
      <c r="K1281" s="72"/>
      <c r="L1281" s="72"/>
      <c r="M1281" s="72"/>
      <c r="N1281" s="72"/>
      <c r="O1281" s="72"/>
      <c r="P1281" s="72"/>
      <c r="Q1281" s="72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  <c r="AL1281" s="72"/>
      <c r="AM1281" s="72"/>
      <c r="AN1281" s="72"/>
      <c r="AO1281" s="72"/>
    </row>
    <row r="1282" spans="10:41" ht="23.25">
      <c r="J1282" s="72"/>
      <c r="K1282" s="72"/>
      <c r="L1282" s="72"/>
      <c r="M1282" s="72"/>
      <c r="N1282" s="72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  <c r="AL1282" s="72"/>
      <c r="AM1282" s="72"/>
      <c r="AN1282" s="72"/>
      <c r="AO1282" s="72"/>
    </row>
    <row r="1283" spans="10:41" ht="23.25">
      <c r="J1283" s="72"/>
      <c r="K1283" s="72"/>
      <c r="L1283" s="72"/>
      <c r="M1283" s="72"/>
      <c r="N1283" s="72"/>
      <c r="O1283" s="72"/>
      <c r="P1283" s="72"/>
      <c r="Q1283" s="72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  <c r="AL1283" s="72"/>
      <c r="AM1283" s="72"/>
      <c r="AN1283" s="72"/>
      <c r="AO1283" s="72"/>
    </row>
    <row r="1284" spans="10:41" ht="23.25">
      <c r="J1284" s="72"/>
      <c r="K1284" s="72"/>
      <c r="L1284" s="72"/>
      <c r="M1284" s="72"/>
      <c r="N1284" s="72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  <c r="AL1284" s="72"/>
      <c r="AM1284" s="72"/>
      <c r="AN1284" s="72"/>
      <c r="AO1284" s="72"/>
    </row>
    <row r="1285" spans="10:41" ht="23.25">
      <c r="J1285" s="72"/>
      <c r="K1285" s="72"/>
      <c r="L1285" s="72"/>
      <c r="M1285" s="72"/>
      <c r="N1285" s="72"/>
      <c r="O1285" s="72"/>
      <c r="P1285" s="72"/>
      <c r="Q1285" s="72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  <c r="AL1285" s="72"/>
      <c r="AM1285" s="72"/>
      <c r="AN1285" s="72"/>
      <c r="AO1285" s="72"/>
    </row>
    <row r="1286" spans="10:41" ht="23.25">
      <c r="J1286" s="72"/>
      <c r="K1286" s="72"/>
      <c r="L1286" s="72"/>
      <c r="M1286" s="72"/>
      <c r="N1286" s="72"/>
      <c r="O1286" s="72"/>
      <c r="P1286" s="72"/>
      <c r="Q1286" s="72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  <c r="AL1286" s="72"/>
      <c r="AM1286" s="72"/>
      <c r="AN1286" s="72"/>
      <c r="AO1286" s="72"/>
    </row>
    <row r="1287" spans="10:41" ht="23.25">
      <c r="J1287" s="72"/>
      <c r="K1287" s="72"/>
      <c r="L1287" s="72"/>
      <c r="M1287" s="72"/>
      <c r="N1287" s="72"/>
      <c r="O1287" s="72"/>
      <c r="P1287" s="72"/>
      <c r="Q1287" s="72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  <c r="AL1287" s="72"/>
      <c r="AM1287" s="72"/>
      <c r="AN1287" s="72"/>
      <c r="AO1287" s="72"/>
    </row>
    <row r="1288" spans="10:41" ht="23.25">
      <c r="J1288" s="72"/>
      <c r="K1288" s="72"/>
      <c r="L1288" s="72"/>
      <c r="M1288" s="72"/>
      <c r="N1288" s="72"/>
      <c r="O1288" s="72"/>
      <c r="P1288" s="72"/>
      <c r="Q1288" s="72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  <c r="AL1288" s="72"/>
      <c r="AM1288" s="72"/>
      <c r="AN1288" s="72"/>
      <c r="AO1288" s="72"/>
    </row>
    <row r="1289" spans="10:41" ht="23.25">
      <c r="J1289" s="72"/>
      <c r="K1289" s="72"/>
      <c r="L1289" s="72"/>
      <c r="M1289" s="72"/>
      <c r="N1289" s="72"/>
      <c r="O1289" s="72"/>
      <c r="P1289" s="72"/>
      <c r="Q1289" s="72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  <c r="AL1289" s="72"/>
      <c r="AM1289" s="72"/>
      <c r="AN1289" s="72"/>
      <c r="AO1289" s="72"/>
    </row>
    <row r="1290" spans="10:41" ht="23.25">
      <c r="J1290" s="72"/>
      <c r="K1290" s="72"/>
      <c r="L1290" s="72"/>
      <c r="M1290" s="72"/>
      <c r="N1290" s="72"/>
      <c r="O1290" s="72"/>
      <c r="P1290" s="72"/>
      <c r="Q1290" s="72"/>
      <c r="R1290" s="72"/>
      <c r="S1290" s="72"/>
      <c r="T1290" s="72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  <c r="AL1290" s="72"/>
      <c r="AM1290" s="72"/>
      <c r="AN1290" s="72"/>
      <c r="AO1290" s="72"/>
    </row>
    <row r="1291" spans="10:41" ht="23.25">
      <c r="J1291" s="72"/>
      <c r="K1291" s="72"/>
      <c r="L1291" s="72"/>
      <c r="M1291" s="72"/>
      <c r="N1291" s="72"/>
      <c r="O1291" s="72"/>
      <c r="P1291" s="72"/>
      <c r="Q1291" s="72"/>
      <c r="R1291" s="72"/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</row>
    <row r="1292" spans="10:41" ht="23.25">
      <c r="J1292" s="72"/>
      <c r="K1292" s="72"/>
      <c r="L1292" s="72"/>
      <c r="M1292" s="72"/>
      <c r="N1292" s="72"/>
      <c r="O1292" s="72"/>
      <c r="P1292" s="72"/>
      <c r="Q1292" s="72"/>
      <c r="R1292" s="72"/>
      <c r="S1292" s="72"/>
      <c r="T1292" s="72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</row>
    <row r="1293" spans="10:41" ht="23.25">
      <c r="J1293" s="72"/>
      <c r="K1293" s="72"/>
      <c r="L1293" s="72"/>
      <c r="M1293" s="72"/>
      <c r="N1293" s="72"/>
      <c r="O1293" s="72"/>
      <c r="P1293" s="72"/>
      <c r="Q1293" s="72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</row>
    <row r="1294" spans="10:41" ht="23.25">
      <c r="J1294" s="72"/>
      <c r="K1294" s="72"/>
      <c r="L1294" s="72"/>
      <c r="M1294" s="72"/>
      <c r="N1294" s="72"/>
      <c r="O1294" s="72"/>
      <c r="P1294" s="72"/>
      <c r="Q1294" s="72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  <c r="AL1294" s="72"/>
      <c r="AM1294" s="72"/>
      <c r="AN1294" s="72"/>
      <c r="AO1294" s="72"/>
    </row>
    <row r="1295" spans="10:41" ht="23.25">
      <c r="J1295" s="72"/>
      <c r="K1295" s="72"/>
      <c r="L1295" s="72"/>
      <c r="M1295" s="72"/>
      <c r="N1295" s="72"/>
      <c r="O1295" s="72"/>
      <c r="P1295" s="72"/>
      <c r="Q1295" s="72"/>
      <c r="R1295" s="72"/>
      <c r="S1295" s="72"/>
      <c r="T1295" s="72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  <c r="AL1295" s="72"/>
      <c r="AM1295" s="72"/>
      <c r="AN1295" s="72"/>
      <c r="AO1295" s="72"/>
    </row>
    <row r="1296" spans="10:41" ht="23.25">
      <c r="J1296" s="72"/>
      <c r="K1296" s="72"/>
      <c r="L1296" s="72"/>
      <c r="M1296" s="72"/>
      <c r="N1296" s="72"/>
      <c r="O1296" s="72"/>
      <c r="P1296" s="72"/>
      <c r="Q1296" s="72"/>
      <c r="R1296" s="72"/>
      <c r="S1296" s="72"/>
      <c r="T1296" s="72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  <c r="AL1296" s="72"/>
      <c r="AM1296" s="72"/>
      <c r="AN1296" s="72"/>
      <c r="AO1296" s="72"/>
    </row>
    <row r="1297" spans="10:41" ht="23.25">
      <c r="J1297" s="72"/>
      <c r="K1297" s="72"/>
      <c r="L1297" s="72"/>
      <c r="M1297" s="72"/>
      <c r="N1297" s="72"/>
      <c r="O1297" s="72"/>
      <c r="P1297" s="72"/>
      <c r="Q1297" s="72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</row>
    <row r="1298" spans="10:41" ht="23.25">
      <c r="J1298" s="72"/>
      <c r="K1298" s="72"/>
      <c r="L1298" s="72"/>
      <c r="M1298" s="7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</row>
    <row r="1299" spans="10:41" ht="23.25">
      <c r="J1299" s="72"/>
      <c r="K1299" s="72"/>
      <c r="L1299" s="72"/>
      <c r="M1299" s="72"/>
      <c r="N1299" s="72"/>
      <c r="O1299" s="72"/>
      <c r="P1299" s="72"/>
      <c r="Q1299" s="72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</row>
    <row r="1300" spans="10:41" ht="23.25">
      <c r="J1300" s="72"/>
      <c r="K1300" s="72"/>
      <c r="L1300" s="72"/>
      <c r="M1300" s="72"/>
      <c r="N1300" s="72"/>
      <c r="O1300" s="72"/>
      <c r="P1300" s="72"/>
      <c r="Q1300" s="72"/>
      <c r="R1300" s="72"/>
      <c r="S1300" s="72"/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</row>
    <row r="1301" spans="10:41" ht="23.25">
      <c r="J1301" s="72"/>
      <c r="K1301" s="72"/>
      <c r="L1301" s="72"/>
      <c r="M1301" s="72"/>
      <c r="N1301" s="72"/>
      <c r="O1301" s="72"/>
      <c r="P1301" s="72"/>
      <c r="Q1301" s="72"/>
      <c r="R1301" s="72"/>
      <c r="S1301" s="72"/>
      <c r="T1301" s="72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</row>
    <row r="1302" spans="10:41" ht="23.25">
      <c r="J1302" s="72"/>
      <c r="K1302" s="72"/>
      <c r="L1302" s="72"/>
      <c r="M1302" s="72"/>
      <c r="N1302" s="72"/>
      <c r="O1302" s="72"/>
      <c r="P1302" s="72"/>
      <c r="Q1302" s="72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</row>
    <row r="1303" spans="10:41" ht="23.25">
      <c r="J1303" s="72"/>
      <c r="K1303" s="72"/>
      <c r="L1303" s="72"/>
      <c r="M1303" s="72"/>
      <c r="N1303" s="72"/>
      <c r="O1303" s="72"/>
      <c r="P1303" s="72"/>
      <c r="Q1303" s="72"/>
      <c r="R1303" s="72"/>
      <c r="S1303" s="72"/>
      <c r="T1303" s="72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</row>
    <row r="1304" spans="10:41" ht="23.25">
      <c r="J1304" s="72"/>
      <c r="K1304" s="72"/>
      <c r="L1304" s="72"/>
      <c r="M1304" s="72"/>
      <c r="N1304" s="72"/>
      <c r="O1304" s="72"/>
      <c r="P1304" s="72"/>
      <c r="Q1304" s="72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  <c r="AL1304" s="72"/>
      <c r="AM1304" s="72"/>
      <c r="AN1304" s="72"/>
      <c r="AO1304" s="72"/>
    </row>
    <row r="1305" spans="10:41" ht="23.25">
      <c r="J1305" s="72"/>
      <c r="K1305" s="72"/>
      <c r="L1305" s="72"/>
      <c r="M1305" s="72"/>
      <c r="N1305" s="72"/>
      <c r="O1305" s="72"/>
      <c r="P1305" s="72"/>
      <c r="Q1305" s="72"/>
      <c r="R1305" s="72"/>
      <c r="S1305" s="72"/>
      <c r="T1305" s="72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72"/>
      <c r="AH1305" s="72"/>
      <c r="AI1305" s="72"/>
      <c r="AJ1305" s="72"/>
      <c r="AK1305" s="72"/>
      <c r="AL1305" s="72"/>
      <c r="AM1305" s="72"/>
      <c r="AN1305" s="72"/>
      <c r="AO1305" s="72"/>
    </row>
    <row r="1306" spans="10:41" ht="23.25">
      <c r="J1306" s="72"/>
      <c r="K1306" s="72"/>
      <c r="L1306" s="72"/>
      <c r="M1306" s="72"/>
      <c r="N1306" s="72"/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  <c r="AL1306" s="72"/>
      <c r="AM1306" s="72"/>
      <c r="AN1306" s="72"/>
      <c r="AO1306" s="72"/>
    </row>
    <row r="1307" spans="10:41" ht="23.25">
      <c r="J1307" s="72"/>
      <c r="K1307" s="72"/>
      <c r="L1307" s="72"/>
      <c r="M1307" s="72"/>
      <c r="N1307" s="72"/>
      <c r="O1307" s="72"/>
      <c r="P1307" s="72"/>
      <c r="Q1307" s="72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  <c r="AL1307" s="72"/>
      <c r="AM1307" s="72"/>
      <c r="AN1307" s="72"/>
      <c r="AO1307" s="72"/>
    </row>
    <row r="1308" spans="10:41" ht="23.25">
      <c r="J1308" s="72"/>
      <c r="K1308" s="72"/>
      <c r="L1308" s="72"/>
      <c r="M1308" s="72"/>
      <c r="N1308" s="72"/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  <c r="AH1308" s="72"/>
      <c r="AI1308" s="72"/>
      <c r="AJ1308" s="72"/>
      <c r="AK1308" s="72"/>
      <c r="AL1308" s="72"/>
      <c r="AM1308" s="72"/>
      <c r="AN1308" s="72"/>
      <c r="AO1308" s="72"/>
    </row>
    <row r="1309" spans="10:41" ht="23.25">
      <c r="J1309" s="72"/>
      <c r="K1309" s="72"/>
      <c r="L1309" s="72"/>
      <c r="M1309" s="72"/>
      <c r="N1309" s="72"/>
      <c r="O1309" s="72"/>
      <c r="P1309" s="72"/>
      <c r="Q1309" s="72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  <c r="AL1309" s="72"/>
      <c r="AM1309" s="72"/>
      <c r="AN1309" s="72"/>
      <c r="AO1309" s="72"/>
    </row>
    <row r="1310" spans="10:41" ht="23.25">
      <c r="J1310" s="72"/>
      <c r="K1310" s="72"/>
      <c r="L1310" s="72"/>
      <c r="M1310" s="72"/>
      <c r="N1310" s="72"/>
      <c r="O1310" s="72"/>
      <c r="P1310" s="72"/>
      <c r="Q1310" s="72"/>
      <c r="R1310" s="72"/>
      <c r="S1310" s="72"/>
      <c r="T1310" s="72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72"/>
      <c r="AH1310" s="72"/>
      <c r="AI1310" s="72"/>
      <c r="AJ1310" s="72"/>
      <c r="AK1310" s="72"/>
      <c r="AL1310" s="72"/>
      <c r="AM1310" s="72"/>
      <c r="AN1310" s="72"/>
      <c r="AO1310" s="72"/>
    </row>
    <row r="1311" spans="10:41" ht="23.25">
      <c r="J1311" s="72"/>
      <c r="K1311" s="72"/>
      <c r="L1311" s="72"/>
      <c r="M1311" s="72"/>
      <c r="N1311" s="72"/>
      <c r="O1311" s="72"/>
      <c r="P1311" s="72"/>
      <c r="Q1311" s="72"/>
      <c r="R1311" s="72"/>
      <c r="S1311" s="72"/>
      <c r="T1311" s="72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72"/>
      <c r="AH1311" s="72"/>
      <c r="AI1311" s="72"/>
      <c r="AJ1311" s="72"/>
      <c r="AK1311" s="72"/>
      <c r="AL1311" s="72"/>
      <c r="AM1311" s="72"/>
      <c r="AN1311" s="72"/>
      <c r="AO1311" s="72"/>
    </row>
    <row r="1312" spans="10:41" ht="23.25">
      <c r="J1312" s="72"/>
      <c r="K1312" s="72"/>
      <c r="L1312" s="72"/>
      <c r="M1312" s="72"/>
      <c r="N1312" s="72"/>
      <c r="O1312" s="72"/>
      <c r="P1312" s="72"/>
      <c r="Q1312" s="72"/>
      <c r="R1312" s="72"/>
      <c r="S1312" s="72"/>
      <c r="T1312" s="72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72"/>
      <c r="AH1312" s="72"/>
      <c r="AI1312" s="72"/>
      <c r="AJ1312" s="72"/>
      <c r="AK1312" s="72"/>
      <c r="AL1312" s="72"/>
      <c r="AM1312" s="72"/>
      <c r="AN1312" s="72"/>
      <c r="AO1312" s="72"/>
    </row>
    <row r="1313" spans="10:41" ht="23.25">
      <c r="J1313" s="72"/>
      <c r="K1313" s="72"/>
      <c r="L1313" s="72"/>
      <c r="M1313" s="72"/>
      <c r="N1313" s="72"/>
      <c r="O1313" s="72"/>
      <c r="P1313" s="72"/>
      <c r="Q1313" s="72"/>
      <c r="R1313" s="72"/>
      <c r="S1313" s="72"/>
      <c r="T1313" s="72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72"/>
      <c r="AH1313" s="72"/>
      <c r="AI1313" s="72"/>
      <c r="AJ1313" s="72"/>
      <c r="AK1313" s="72"/>
      <c r="AL1313" s="72"/>
      <c r="AM1313" s="72"/>
      <c r="AN1313" s="72"/>
      <c r="AO1313" s="72"/>
    </row>
    <row r="1314" spans="10:41" ht="23.25">
      <c r="J1314" s="72"/>
      <c r="K1314" s="72"/>
      <c r="L1314" s="72"/>
      <c r="M1314" s="72"/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2"/>
      <c r="AH1314" s="72"/>
      <c r="AI1314" s="72"/>
      <c r="AJ1314" s="72"/>
      <c r="AK1314" s="72"/>
      <c r="AL1314" s="72"/>
      <c r="AM1314" s="72"/>
      <c r="AN1314" s="72"/>
      <c r="AO1314" s="72"/>
    </row>
    <row r="1315" spans="10:41" ht="23.25">
      <c r="J1315" s="72"/>
      <c r="K1315" s="72"/>
      <c r="L1315" s="72"/>
      <c r="M1315" s="72"/>
      <c r="N1315" s="72"/>
      <c r="O1315" s="72"/>
      <c r="P1315" s="72"/>
      <c r="Q1315" s="72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2"/>
      <c r="AH1315" s="72"/>
      <c r="AI1315" s="72"/>
      <c r="AJ1315" s="72"/>
      <c r="AK1315" s="72"/>
      <c r="AL1315" s="72"/>
      <c r="AM1315" s="72"/>
      <c r="AN1315" s="72"/>
      <c r="AO1315" s="72"/>
    </row>
    <row r="1316" spans="10:41" ht="23.25">
      <c r="J1316" s="72"/>
      <c r="K1316" s="72"/>
      <c r="L1316" s="72"/>
      <c r="M1316" s="72"/>
      <c r="N1316" s="72"/>
      <c r="O1316" s="72"/>
      <c r="P1316" s="72"/>
      <c r="Q1316" s="72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  <c r="AL1316" s="72"/>
      <c r="AM1316" s="72"/>
      <c r="AN1316" s="72"/>
      <c r="AO1316" s="72"/>
    </row>
    <row r="1317" spans="10:41" ht="23.25">
      <c r="J1317" s="72"/>
      <c r="K1317" s="72"/>
      <c r="L1317" s="72"/>
      <c r="M1317" s="72"/>
      <c r="N1317" s="72"/>
      <c r="O1317" s="72"/>
      <c r="P1317" s="72"/>
      <c r="Q1317" s="72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  <c r="AL1317" s="72"/>
      <c r="AM1317" s="72"/>
      <c r="AN1317" s="72"/>
      <c r="AO1317" s="72"/>
    </row>
    <row r="1318" spans="10:41" ht="23.25">
      <c r="J1318" s="72"/>
      <c r="K1318" s="72"/>
      <c r="L1318" s="72"/>
      <c r="M1318" s="72"/>
      <c r="N1318" s="72"/>
      <c r="O1318" s="72"/>
      <c r="P1318" s="72"/>
      <c r="Q1318" s="72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  <c r="AL1318" s="72"/>
      <c r="AM1318" s="72"/>
      <c r="AN1318" s="72"/>
      <c r="AO1318" s="72"/>
    </row>
    <row r="1319" spans="10:41" ht="23.25">
      <c r="J1319" s="72"/>
      <c r="K1319" s="72"/>
      <c r="L1319" s="72"/>
      <c r="M1319" s="72"/>
      <c r="N1319" s="72"/>
      <c r="O1319" s="72"/>
      <c r="P1319" s="72"/>
      <c r="Q1319" s="72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  <c r="AL1319" s="72"/>
      <c r="AM1319" s="72"/>
      <c r="AN1319" s="72"/>
      <c r="AO1319" s="72"/>
    </row>
    <row r="1320" spans="10:41" ht="23.25">
      <c r="J1320" s="72"/>
      <c r="K1320" s="72"/>
      <c r="L1320" s="72"/>
      <c r="M1320" s="72"/>
      <c r="N1320" s="72"/>
      <c r="O1320" s="72"/>
      <c r="P1320" s="72"/>
      <c r="Q1320" s="72"/>
      <c r="R1320" s="72"/>
      <c r="S1320" s="72"/>
      <c r="T1320" s="72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72"/>
      <c r="AH1320" s="72"/>
      <c r="AI1320" s="72"/>
      <c r="AJ1320" s="72"/>
      <c r="AK1320" s="72"/>
      <c r="AL1320" s="72"/>
      <c r="AM1320" s="72"/>
      <c r="AN1320" s="72"/>
      <c r="AO1320" s="72"/>
    </row>
    <row r="1321" spans="10:41" ht="23.25">
      <c r="J1321" s="72"/>
      <c r="K1321" s="72"/>
      <c r="L1321" s="72"/>
      <c r="M1321" s="72"/>
      <c r="N1321" s="72"/>
      <c r="O1321" s="72"/>
      <c r="P1321" s="72"/>
      <c r="Q1321" s="72"/>
      <c r="R1321" s="72"/>
      <c r="S1321" s="72"/>
      <c r="T1321" s="72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72"/>
      <c r="AH1321" s="72"/>
      <c r="AI1321" s="72"/>
      <c r="AJ1321" s="72"/>
      <c r="AK1321" s="72"/>
      <c r="AL1321" s="72"/>
      <c r="AM1321" s="72"/>
      <c r="AN1321" s="72"/>
      <c r="AO1321" s="72"/>
    </row>
    <row r="1322" spans="10:41" ht="23.25">
      <c r="J1322" s="72"/>
      <c r="K1322" s="72"/>
      <c r="L1322" s="72"/>
      <c r="M1322" s="72"/>
      <c r="N1322" s="72"/>
      <c r="O1322" s="72"/>
      <c r="P1322" s="72"/>
      <c r="Q1322" s="72"/>
      <c r="R1322" s="72"/>
      <c r="S1322" s="72"/>
      <c r="T1322" s="72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72"/>
      <c r="AH1322" s="72"/>
      <c r="AI1322" s="72"/>
      <c r="AJ1322" s="72"/>
      <c r="AK1322" s="72"/>
      <c r="AL1322" s="72"/>
      <c r="AM1322" s="72"/>
      <c r="AN1322" s="72"/>
      <c r="AO1322" s="72"/>
    </row>
    <row r="1323" spans="10:41" ht="23.25">
      <c r="J1323" s="72"/>
      <c r="K1323" s="72"/>
      <c r="L1323" s="72"/>
      <c r="M1323" s="72"/>
      <c r="N1323" s="72"/>
      <c r="O1323" s="72"/>
      <c r="P1323" s="72"/>
      <c r="Q1323" s="72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72"/>
      <c r="AH1323" s="72"/>
      <c r="AI1323" s="72"/>
      <c r="AJ1323" s="72"/>
      <c r="AK1323" s="72"/>
      <c r="AL1323" s="72"/>
      <c r="AM1323" s="72"/>
      <c r="AN1323" s="72"/>
      <c r="AO1323" s="72"/>
    </row>
    <row r="1324" spans="10:41" ht="23.25">
      <c r="J1324" s="72"/>
      <c r="K1324" s="72"/>
      <c r="L1324" s="72"/>
      <c r="M1324" s="72"/>
      <c r="N1324" s="72"/>
      <c r="O1324" s="72"/>
      <c r="P1324" s="72"/>
      <c r="Q1324" s="72"/>
      <c r="R1324" s="72"/>
      <c r="S1324" s="72"/>
      <c r="T1324" s="72"/>
      <c r="U1324" s="72"/>
      <c r="V1324" s="72"/>
      <c r="W1324" s="72"/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72"/>
      <c r="AH1324" s="72"/>
      <c r="AI1324" s="72"/>
      <c r="AJ1324" s="72"/>
      <c r="AK1324" s="72"/>
      <c r="AL1324" s="72"/>
      <c r="AM1324" s="72"/>
      <c r="AN1324" s="72"/>
      <c r="AO1324" s="72"/>
    </row>
    <row r="1325" spans="10:41" ht="23.25">
      <c r="J1325" s="72"/>
      <c r="K1325" s="72"/>
      <c r="L1325" s="72"/>
      <c r="M1325" s="72"/>
      <c r="N1325" s="72"/>
      <c r="O1325" s="72"/>
      <c r="P1325" s="72"/>
      <c r="Q1325" s="72"/>
      <c r="R1325" s="72"/>
      <c r="S1325" s="72"/>
      <c r="T1325" s="72"/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72"/>
      <c r="AH1325" s="72"/>
      <c r="AI1325" s="72"/>
      <c r="AJ1325" s="72"/>
      <c r="AK1325" s="72"/>
      <c r="AL1325" s="72"/>
      <c r="AM1325" s="72"/>
      <c r="AN1325" s="72"/>
      <c r="AO1325" s="72"/>
    </row>
    <row r="1326" spans="10:41" ht="23.25">
      <c r="J1326" s="72"/>
      <c r="K1326" s="72"/>
      <c r="L1326" s="72"/>
      <c r="M1326" s="72"/>
      <c r="N1326" s="72"/>
      <c r="O1326" s="72"/>
      <c r="P1326" s="72"/>
      <c r="Q1326" s="72"/>
      <c r="R1326" s="72"/>
      <c r="S1326" s="72"/>
      <c r="T1326" s="72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</row>
    <row r="1327" spans="10:41" ht="23.25">
      <c r="J1327" s="72"/>
      <c r="K1327" s="72"/>
      <c r="L1327" s="72"/>
      <c r="M1327" s="72"/>
      <c r="N1327" s="72"/>
      <c r="O1327" s="72"/>
      <c r="P1327" s="72"/>
      <c r="Q1327" s="72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</row>
    <row r="1328" spans="10:41" ht="23.25">
      <c r="J1328" s="72"/>
      <c r="K1328" s="72"/>
      <c r="L1328" s="72"/>
      <c r="M1328" s="72"/>
      <c r="N1328" s="72"/>
      <c r="O1328" s="72"/>
      <c r="P1328" s="72"/>
      <c r="Q1328" s="72"/>
      <c r="R1328" s="72"/>
      <c r="S1328" s="72"/>
      <c r="T1328" s="72"/>
      <c r="U1328" s="72"/>
      <c r="V1328" s="72"/>
      <c r="W1328" s="72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</row>
    <row r="1329" spans="10:41" ht="23.25">
      <c r="J1329" s="72"/>
      <c r="K1329" s="72"/>
      <c r="L1329" s="72"/>
      <c r="M1329" s="72"/>
      <c r="N1329" s="72"/>
      <c r="O1329" s="72"/>
      <c r="P1329" s="72"/>
      <c r="Q1329" s="72"/>
      <c r="R1329" s="72"/>
      <c r="S1329" s="72"/>
      <c r="T1329" s="72"/>
      <c r="U1329" s="72"/>
      <c r="V1329" s="72"/>
      <c r="W1329" s="72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</row>
    <row r="1330" spans="10:41" ht="23.25">
      <c r="J1330" s="72"/>
      <c r="K1330" s="72"/>
      <c r="L1330" s="72"/>
      <c r="M1330" s="72"/>
      <c r="N1330" s="72"/>
      <c r="O1330" s="72"/>
      <c r="P1330" s="72"/>
      <c r="Q1330" s="72"/>
      <c r="R1330" s="72"/>
      <c r="S1330" s="72"/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</row>
    <row r="1331" spans="10:41" ht="23.25">
      <c r="J1331" s="72"/>
      <c r="K1331" s="72"/>
      <c r="L1331" s="72"/>
      <c r="M1331" s="72"/>
      <c r="N1331" s="72"/>
      <c r="O1331" s="72"/>
      <c r="P1331" s="72"/>
      <c r="Q1331" s="72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</row>
    <row r="1332" spans="10:41" ht="23.25">
      <c r="J1332" s="72"/>
      <c r="K1332" s="72"/>
      <c r="L1332" s="72"/>
      <c r="M1332" s="72"/>
      <c r="N1332" s="72"/>
      <c r="O1332" s="72"/>
      <c r="P1332" s="72"/>
      <c r="Q1332" s="72"/>
      <c r="R1332" s="72"/>
      <c r="S1332" s="72"/>
      <c r="T1332" s="72"/>
      <c r="U1332" s="72"/>
      <c r="V1332" s="72"/>
      <c r="W1332" s="72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</row>
    <row r="1333" spans="10:41" ht="23.25">
      <c r="J1333" s="72"/>
      <c r="K1333" s="72"/>
      <c r="L1333" s="72"/>
      <c r="M1333" s="72"/>
      <c r="N1333" s="72"/>
      <c r="O1333" s="72"/>
      <c r="P1333" s="72"/>
      <c r="Q1333" s="72"/>
      <c r="R1333" s="72"/>
      <c r="S1333" s="72"/>
      <c r="T1333" s="72"/>
      <c r="U1333" s="72"/>
      <c r="V1333" s="72"/>
      <c r="W1333" s="72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72"/>
      <c r="AH1333" s="72"/>
      <c r="AI1333" s="72"/>
      <c r="AJ1333" s="72"/>
      <c r="AK1333" s="72"/>
      <c r="AL1333" s="72"/>
      <c r="AM1333" s="72"/>
      <c r="AN1333" s="72"/>
      <c r="AO1333" s="72"/>
    </row>
    <row r="1334" spans="10:41" ht="23.25">
      <c r="J1334" s="72"/>
      <c r="K1334" s="72"/>
      <c r="L1334" s="72"/>
      <c r="M1334" s="72"/>
      <c r="N1334" s="72"/>
      <c r="O1334" s="72"/>
      <c r="P1334" s="72"/>
      <c r="Q1334" s="72"/>
      <c r="R1334" s="72"/>
      <c r="S1334" s="72"/>
      <c r="T1334" s="72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2"/>
      <c r="AH1334" s="72"/>
      <c r="AI1334" s="72"/>
      <c r="AJ1334" s="72"/>
      <c r="AK1334" s="72"/>
      <c r="AL1334" s="72"/>
      <c r="AM1334" s="72"/>
      <c r="AN1334" s="72"/>
      <c r="AO1334" s="72"/>
    </row>
    <row r="1335" spans="10:41" ht="23.25">
      <c r="J1335" s="72"/>
      <c r="K1335" s="72"/>
      <c r="L1335" s="72"/>
      <c r="M1335" s="72"/>
      <c r="N1335" s="72"/>
      <c r="O1335" s="72"/>
      <c r="P1335" s="72"/>
      <c r="Q1335" s="72"/>
      <c r="R1335" s="72"/>
      <c r="S1335" s="72"/>
      <c r="T1335" s="72"/>
      <c r="U1335" s="72"/>
      <c r="V1335" s="72"/>
      <c r="W1335" s="72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72"/>
      <c r="AH1335" s="72"/>
      <c r="AI1335" s="72"/>
      <c r="AJ1335" s="72"/>
      <c r="AK1335" s="72"/>
      <c r="AL1335" s="72"/>
      <c r="AM1335" s="72"/>
      <c r="AN1335" s="72"/>
      <c r="AO1335" s="72"/>
    </row>
    <row r="1336" spans="10:41" ht="23.25">
      <c r="J1336" s="72"/>
      <c r="K1336" s="72"/>
      <c r="L1336" s="72"/>
      <c r="M1336" s="72"/>
      <c r="N1336" s="72"/>
      <c r="O1336" s="72"/>
      <c r="P1336" s="72"/>
      <c r="Q1336" s="72"/>
      <c r="R1336" s="72"/>
      <c r="S1336" s="72"/>
      <c r="T1336" s="72"/>
      <c r="U1336" s="72"/>
      <c r="V1336" s="72"/>
      <c r="W1336" s="72"/>
      <c r="X1336" s="72"/>
      <c r="Y1336" s="72"/>
      <c r="Z1336" s="72"/>
      <c r="AA1336" s="72"/>
      <c r="AB1336" s="72"/>
      <c r="AC1336" s="72"/>
      <c r="AD1336" s="72"/>
      <c r="AE1336" s="72"/>
      <c r="AF1336" s="72"/>
      <c r="AG1336" s="72"/>
      <c r="AH1336" s="72"/>
      <c r="AI1336" s="72"/>
      <c r="AJ1336" s="72"/>
      <c r="AK1336" s="72"/>
      <c r="AL1336" s="72"/>
      <c r="AM1336" s="72"/>
      <c r="AN1336" s="72"/>
      <c r="AO1336" s="72"/>
    </row>
    <row r="1337" spans="10:41" ht="23.25">
      <c r="J1337" s="72"/>
      <c r="K1337" s="72"/>
      <c r="L1337" s="72"/>
      <c r="M1337" s="72"/>
      <c r="N1337" s="72"/>
      <c r="O1337" s="72"/>
      <c r="P1337" s="72"/>
      <c r="Q1337" s="72"/>
      <c r="R1337" s="72"/>
      <c r="S1337" s="72"/>
      <c r="T1337" s="72"/>
      <c r="U1337" s="72"/>
      <c r="V1337" s="72"/>
      <c r="W1337" s="72"/>
      <c r="X1337" s="72"/>
      <c r="Y1337" s="72"/>
      <c r="Z1337" s="72"/>
      <c r="AA1337" s="72"/>
      <c r="AB1337" s="72"/>
      <c r="AC1337" s="72"/>
      <c r="AD1337" s="72"/>
      <c r="AE1337" s="72"/>
      <c r="AF1337" s="72"/>
      <c r="AG1337" s="72"/>
      <c r="AH1337" s="72"/>
      <c r="AI1337" s="72"/>
      <c r="AJ1337" s="72"/>
      <c r="AK1337" s="72"/>
      <c r="AL1337" s="72"/>
      <c r="AM1337" s="72"/>
      <c r="AN1337" s="72"/>
      <c r="AO1337" s="72"/>
    </row>
    <row r="1338" spans="10:41" ht="23.25">
      <c r="J1338" s="72"/>
      <c r="K1338" s="72"/>
      <c r="L1338" s="72"/>
      <c r="M1338" s="72"/>
      <c r="N1338" s="72"/>
      <c r="O1338" s="72"/>
      <c r="P1338" s="72"/>
      <c r="Q1338" s="72"/>
      <c r="R1338" s="72"/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72"/>
      <c r="AH1338" s="72"/>
      <c r="AI1338" s="72"/>
      <c r="AJ1338" s="72"/>
      <c r="AK1338" s="72"/>
      <c r="AL1338" s="72"/>
      <c r="AM1338" s="72"/>
      <c r="AN1338" s="72"/>
      <c r="AO1338" s="72"/>
    </row>
    <row r="1339" spans="10:41" ht="23.25">
      <c r="J1339" s="72"/>
      <c r="K1339" s="72"/>
      <c r="L1339" s="72"/>
      <c r="M1339" s="72"/>
      <c r="N1339" s="72"/>
      <c r="O1339" s="72"/>
      <c r="P1339" s="72"/>
      <c r="Q1339" s="72"/>
      <c r="R1339" s="72"/>
      <c r="S1339" s="72"/>
      <c r="T1339" s="72"/>
      <c r="U1339" s="72"/>
      <c r="V1339" s="72"/>
      <c r="W1339" s="72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72"/>
      <c r="AH1339" s="72"/>
      <c r="AI1339" s="72"/>
      <c r="AJ1339" s="72"/>
      <c r="AK1339" s="72"/>
      <c r="AL1339" s="72"/>
      <c r="AM1339" s="72"/>
      <c r="AN1339" s="72"/>
      <c r="AO1339" s="72"/>
    </row>
    <row r="1340" spans="10:41" ht="23.25">
      <c r="J1340" s="72"/>
      <c r="K1340" s="72"/>
      <c r="L1340" s="72"/>
      <c r="M1340" s="72"/>
      <c r="N1340" s="72"/>
      <c r="O1340" s="72"/>
      <c r="P1340" s="72"/>
      <c r="Q1340" s="72"/>
      <c r="R1340" s="72"/>
      <c r="S1340" s="72"/>
      <c r="T1340" s="72"/>
      <c r="U1340" s="72"/>
      <c r="V1340" s="72"/>
      <c r="W1340" s="72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72"/>
      <c r="AH1340" s="72"/>
      <c r="AI1340" s="72"/>
      <c r="AJ1340" s="72"/>
      <c r="AK1340" s="72"/>
      <c r="AL1340" s="72"/>
      <c r="AM1340" s="72"/>
      <c r="AN1340" s="72"/>
      <c r="AO1340" s="72"/>
    </row>
    <row r="1341" spans="10:41" ht="23.25">
      <c r="J1341" s="72"/>
      <c r="K1341" s="72"/>
      <c r="L1341" s="72"/>
      <c r="M1341" s="72"/>
      <c r="N1341" s="72"/>
      <c r="O1341" s="72"/>
      <c r="P1341" s="72"/>
      <c r="Q1341" s="72"/>
      <c r="R1341" s="72"/>
      <c r="S1341" s="72"/>
      <c r="T1341" s="72"/>
      <c r="U1341" s="72"/>
      <c r="V1341" s="72"/>
      <c r="W1341" s="72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72"/>
      <c r="AH1341" s="72"/>
      <c r="AI1341" s="72"/>
      <c r="AJ1341" s="72"/>
      <c r="AK1341" s="72"/>
      <c r="AL1341" s="72"/>
      <c r="AM1341" s="72"/>
      <c r="AN1341" s="72"/>
      <c r="AO1341" s="72"/>
    </row>
    <row r="1342" spans="10:41" ht="23.25">
      <c r="J1342" s="72"/>
      <c r="K1342" s="72"/>
      <c r="L1342" s="72"/>
      <c r="M1342" s="72"/>
      <c r="N1342" s="72"/>
      <c r="O1342" s="72"/>
      <c r="P1342" s="72"/>
      <c r="Q1342" s="72"/>
      <c r="R1342" s="72"/>
      <c r="S1342" s="72"/>
      <c r="T1342" s="72"/>
      <c r="U1342" s="72"/>
      <c r="V1342" s="72"/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72"/>
      <c r="AH1342" s="72"/>
      <c r="AI1342" s="72"/>
      <c r="AJ1342" s="72"/>
      <c r="AK1342" s="72"/>
      <c r="AL1342" s="72"/>
      <c r="AM1342" s="72"/>
      <c r="AN1342" s="72"/>
      <c r="AO1342" s="72"/>
    </row>
    <row r="1343" spans="10:41" ht="23.25">
      <c r="J1343" s="72"/>
      <c r="K1343" s="72"/>
      <c r="L1343" s="72"/>
      <c r="M1343" s="72"/>
      <c r="N1343" s="72"/>
      <c r="O1343" s="72"/>
      <c r="P1343" s="72"/>
      <c r="Q1343" s="72"/>
      <c r="R1343" s="72"/>
      <c r="S1343" s="72"/>
      <c r="T1343" s="72"/>
      <c r="U1343" s="72"/>
      <c r="V1343" s="72"/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72"/>
      <c r="AH1343" s="72"/>
      <c r="AI1343" s="72"/>
      <c r="AJ1343" s="72"/>
      <c r="AK1343" s="72"/>
      <c r="AL1343" s="72"/>
      <c r="AM1343" s="72"/>
      <c r="AN1343" s="72"/>
      <c r="AO1343" s="72"/>
    </row>
    <row r="1344" spans="10:41" ht="23.25">
      <c r="J1344" s="72"/>
      <c r="K1344" s="72"/>
      <c r="L1344" s="72"/>
      <c r="M1344" s="72"/>
      <c r="N1344" s="72"/>
      <c r="O1344" s="72"/>
      <c r="P1344" s="72"/>
      <c r="Q1344" s="72"/>
      <c r="R1344" s="72"/>
      <c r="S1344" s="72"/>
      <c r="T1344" s="72"/>
      <c r="U1344" s="72"/>
      <c r="V1344" s="72"/>
      <c r="W1344" s="72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72"/>
      <c r="AH1344" s="72"/>
      <c r="AI1344" s="72"/>
      <c r="AJ1344" s="72"/>
      <c r="AK1344" s="72"/>
      <c r="AL1344" s="72"/>
      <c r="AM1344" s="72"/>
      <c r="AN1344" s="72"/>
      <c r="AO1344" s="72"/>
    </row>
    <row r="1345" spans="10:41" ht="23.25">
      <c r="J1345" s="72"/>
      <c r="K1345" s="72"/>
      <c r="L1345" s="72"/>
      <c r="M1345" s="72"/>
      <c r="N1345" s="72"/>
      <c r="O1345" s="72"/>
      <c r="P1345" s="72"/>
      <c r="Q1345" s="72"/>
      <c r="R1345" s="72"/>
      <c r="S1345" s="72"/>
      <c r="T1345" s="72"/>
      <c r="U1345" s="72"/>
      <c r="V1345" s="72"/>
      <c r="W1345" s="72"/>
      <c r="X1345" s="72"/>
      <c r="Y1345" s="72"/>
      <c r="Z1345" s="72"/>
      <c r="AA1345" s="72"/>
      <c r="AB1345" s="72"/>
      <c r="AC1345" s="72"/>
      <c r="AD1345" s="72"/>
      <c r="AE1345" s="72"/>
      <c r="AF1345" s="72"/>
      <c r="AG1345" s="72"/>
      <c r="AH1345" s="72"/>
      <c r="AI1345" s="72"/>
      <c r="AJ1345" s="72"/>
      <c r="AK1345" s="72"/>
      <c r="AL1345" s="72"/>
      <c r="AM1345" s="72"/>
      <c r="AN1345" s="72"/>
      <c r="AO1345" s="72"/>
    </row>
    <row r="1346" spans="10:41" ht="23.25">
      <c r="J1346" s="72"/>
      <c r="K1346" s="72"/>
      <c r="L1346" s="72"/>
      <c r="M1346" s="72"/>
      <c r="N1346" s="72"/>
      <c r="O1346" s="72"/>
      <c r="P1346" s="72"/>
      <c r="Q1346" s="72"/>
      <c r="R1346" s="72"/>
      <c r="S1346" s="72"/>
      <c r="T1346" s="72"/>
      <c r="U1346" s="72"/>
      <c r="V1346" s="72"/>
      <c r="W1346" s="72"/>
      <c r="X1346" s="72"/>
      <c r="Y1346" s="72"/>
      <c r="Z1346" s="72"/>
      <c r="AA1346" s="72"/>
      <c r="AB1346" s="72"/>
      <c r="AC1346" s="72"/>
      <c r="AD1346" s="72"/>
      <c r="AE1346" s="72"/>
      <c r="AF1346" s="72"/>
      <c r="AG1346" s="72"/>
      <c r="AH1346" s="72"/>
      <c r="AI1346" s="72"/>
      <c r="AJ1346" s="72"/>
      <c r="AK1346" s="72"/>
      <c r="AL1346" s="72"/>
      <c r="AM1346" s="72"/>
      <c r="AN1346" s="72"/>
      <c r="AO1346" s="72"/>
    </row>
    <row r="1347" spans="10:41" ht="23.25">
      <c r="J1347" s="72"/>
      <c r="K1347" s="72"/>
      <c r="L1347" s="72"/>
      <c r="M1347" s="72"/>
      <c r="N1347" s="72"/>
      <c r="O1347" s="72"/>
      <c r="P1347" s="72"/>
      <c r="Q1347" s="72"/>
      <c r="R1347" s="72"/>
      <c r="S1347" s="72"/>
      <c r="T1347" s="72"/>
      <c r="U1347" s="72"/>
      <c r="V1347" s="72"/>
      <c r="W1347" s="72"/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72"/>
      <c r="AH1347" s="72"/>
      <c r="AI1347" s="72"/>
      <c r="AJ1347" s="72"/>
      <c r="AK1347" s="72"/>
      <c r="AL1347" s="72"/>
      <c r="AM1347" s="72"/>
      <c r="AN1347" s="72"/>
      <c r="AO1347" s="72"/>
    </row>
    <row r="1348" spans="10:41" ht="23.25">
      <c r="J1348" s="72"/>
      <c r="K1348" s="72"/>
      <c r="L1348" s="72"/>
      <c r="M1348" s="72"/>
      <c r="N1348" s="72"/>
      <c r="O1348" s="72"/>
      <c r="P1348" s="72"/>
      <c r="Q1348" s="72"/>
      <c r="R1348" s="72"/>
      <c r="S1348" s="72"/>
      <c r="T1348" s="72"/>
      <c r="U1348" s="72"/>
      <c r="V1348" s="72"/>
      <c r="W1348" s="72"/>
      <c r="X1348" s="72"/>
      <c r="Y1348" s="72"/>
      <c r="Z1348" s="72"/>
      <c r="AA1348" s="72"/>
      <c r="AB1348" s="72"/>
      <c r="AC1348" s="72"/>
      <c r="AD1348" s="72"/>
      <c r="AE1348" s="72"/>
      <c r="AF1348" s="72"/>
      <c r="AG1348" s="72"/>
      <c r="AH1348" s="72"/>
      <c r="AI1348" s="72"/>
      <c r="AJ1348" s="72"/>
      <c r="AK1348" s="72"/>
      <c r="AL1348" s="72"/>
      <c r="AM1348" s="72"/>
      <c r="AN1348" s="72"/>
      <c r="AO1348" s="72"/>
    </row>
    <row r="1349" spans="10:41" ht="23.25">
      <c r="J1349" s="72"/>
      <c r="K1349" s="72"/>
      <c r="L1349" s="72"/>
      <c r="M1349" s="72"/>
      <c r="N1349" s="72"/>
      <c r="O1349" s="72"/>
      <c r="P1349" s="72"/>
      <c r="Q1349" s="72"/>
      <c r="R1349" s="72"/>
      <c r="S1349" s="72"/>
      <c r="T1349" s="72"/>
      <c r="U1349" s="72"/>
      <c r="V1349" s="72"/>
      <c r="W1349" s="72"/>
      <c r="X1349" s="72"/>
      <c r="Y1349" s="72"/>
      <c r="Z1349" s="72"/>
      <c r="AA1349" s="72"/>
      <c r="AB1349" s="72"/>
      <c r="AC1349" s="72"/>
      <c r="AD1349" s="72"/>
      <c r="AE1349" s="72"/>
      <c r="AF1349" s="72"/>
      <c r="AG1349" s="72"/>
      <c r="AH1349" s="72"/>
      <c r="AI1349" s="72"/>
      <c r="AJ1349" s="72"/>
      <c r="AK1349" s="72"/>
      <c r="AL1349" s="72"/>
      <c r="AM1349" s="72"/>
      <c r="AN1349" s="72"/>
      <c r="AO1349" s="72"/>
    </row>
    <row r="1350" spans="10:41" ht="23.25">
      <c r="J1350" s="72"/>
      <c r="K1350" s="72"/>
      <c r="L1350" s="72"/>
      <c r="M1350" s="72"/>
      <c r="N1350" s="72"/>
      <c r="O1350" s="72"/>
      <c r="P1350" s="72"/>
      <c r="Q1350" s="72"/>
      <c r="R1350" s="72"/>
      <c r="S1350" s="72"/>
      <c r="T1350" s="72"/>
      <c r="U1350" s="72"/>
      <c r="V1350" s="72"/>
      <c r="W1350" s="72"/>
      <c r="X1350" s="72"/>
      <c r="Y1350" s="72"/>
      <c r="Z1350" s="72"/>
      <c r="AA1350" s="72"/>
      <c r="AB1350" s="72"/>
      <c r="AC1350" s="72"/>
      <c r="AD1350" s="72"/>
      <c r="AE1350" s="72"/>
      <c r="AF1350" s="72"/>
      <c r="AG1350" s="72"/>
      <c r="AH1350" s="72"/>
      <c r="AI1350" s="72"/>
      <c r="AJ1350" s="72"/>
      <c r="AK1350" s="72"/>
      <c r="AL1350" s="72"/>
      <c r="AM1350" s="72"/>
      <c r="AN1350" s="72"/>
      <c r="AO1350" s="72"/>
    </row>
    <row r="1351" spans="10:41" ht="23.25">
      <c r="J1351" s="72"/>
      <c r="K1351" s="72"/>
      <c r="L1351" s="72"/>
      <c r="M1351" s="72"/>
      <c r="N1351" s="72"/>
      <c r="O1351" s="72"/>
      <c r="P1351" s="72"/>
      <c r="Q1351" s="72"/>
      <c r="R1351" s="72"/>
      <c r="S1351" s="72"/>
      <c r="T1351" s="72"/>
      <c r="U1351" s="72"/>
      <c r="V1351" s="72"/>
      <c r="W1351" s="72"/>
      <c r="X1351" s="72"/>
      <c r="Y1351" s="72"/>
      <c r="Z1351" s="72"/>
      <c r="AA1351" s="72"/>
      <c r="AB1351" s="72"/>
      <c r="AC1351" s="72"/>
      <c r="AD1351" s="72"/>
      <c r="AE1351" s="72"/>
      <c r="AF1351" s="72"/>
      <c r="AG1351" s="72"/>
      <c r="AH1351" s="72"/>
      <c r="AI1351" s="72"/>
      <c r="AJ1351" s="72"/>
      <c r="AK1351" s="72"/>
      <c r="AL1351" s="72"/>
      <c r="AM1351" s="72"/>
      <c r="AN1351" s="72"/>
      <c r="AO1351" s="72"/>
    </row>
    <row r="1352" spans="10:41" ht="23.25">
      <c r="J1352" s="72"/>
      <c r="K1352" s="72"/>
      <c r="L1352" s="72"/>
      <c r="M1352" s="72"/>
      <c r="N1352" s="72"/>
      <c r="O1352" s="72"/>
      <c r="P1352" s="72"/>
      <c r="Q1352" s="72"/>
      <c r="R1352" s="72"/>
      <c r="S1352" s="72"/>
      <c r="T1352" s="72"/>
      <c r="U1352" s="72"/>
      <c r="V1352" s="72"/>
      <c r="W1352" s="72"/>
      <c r="X1352" s="72"/>
      <c r="Y1352" s="72"/>
      <c r="Z1352" s="72"/>
      <c r="AA1352" s="72"/>
      <c r="AB1352" s="72"/>
      <c r="AC1352" s="72"/>
      <c r="AD1352" s="72"/>
      <c r="AE1352" s="72"/>
      <c r="AF1352" s="72"/>
      <c r="AG1352" s="72"/>
      <c r="AH1352" s="72"/>
      <c r="AI1352" s="72"/>
      <c r="AJ1352" s="72"/>
      <c r="AK1352" s="72"/>
      <c r="AL1352" s="72"/>
      <c r="AM1352" s="72"/>
      <c r="AN1352" s="72"/>
      <c r="AO1352" s="72"/>
    </row>
    <row r="1353" spans="10:41" ht="23.25">
      <c r="J1353" s="72"/>
      <c r="K1353" s="72"/>
      <c r="L1353" s="72"/>
      <c r="M1353" s="72"/>
      <c r="N1353" s="72"/>
      <c r="O1353" s="72"/>
      <c r="P1353" s="72"/>
      <c r="Q1353" s="72"/>
      <c r="R1353" s="72"/>
      <c r="S1353" s="72"/>
      <c r="T1353" s="72"/>
      <c r="U1353" s="72"/>
      <c r="V1353" s="72"/>
      <c r="W1353" s="72"/>
      <c r="X1353" s="72"/>
      <c r="Y1353" s="72"/>
      <c r="Z1353" s="72"/>
      <c r="AA1353" s="72"/>
      <c r="AB1353" s="72"/>
      <c r="AC1353" s="72"/>
      <c r="AD1353" s="72"/>
      <c r="AE1353" s="72"/>
      <c r="AF1353" s="72"/>
      <c r="AG1353" s="72"/>
      <c r="AH1353" s="72"/>
      <c r="AI1353" s="72"/>
      <c r="AJ1353" s="72"/>
      <c r="AK1353" s="72"/>
      <c r="AL1353" s="72"/>
      <c r="AM1353" s="72"/>
      <c r="AN1353" s="72"/>
      <c r="AO1353" s="72"/>
    </row>
    <row r="1354" spans="10:41" ht="23.25">
      <c r="J1354" s="72"/>
      <c r="K1354" s="72"/>
      <c r="L1354" s="72"/>
      <c r="M1354" s="72"/>
      <c r="N1354" s="72"/>
      <c r="O1354" s="72"/>
      <c r="P1354" s="72"/>
      <c r="Q1354" s="72"/>
      <c r="R1354" s="72"/>
      <c r="S1354" s="72"/>
      <c r="T1354" s="72"/>
      <c r="U1354" s="72"/>
      <c r="V1354" s="72"/>
      <c r="W1354" s="72"/>
      <c r="X1354" s="72"/>
      <c r="Y1354" s="72"/>
      <c r="Z1354" s="72"/>
      <c r="AA1354" s="72"/>
      <c r="AB1354" s="72"/>
      <c r="AC1354" s="72"/>
      <c r="AD1354" s="72"/>
      <c r="AE1354" s="72"/>
      <c r="AF1354" s="72"/>
      <c r="AG1354" s="72"/>
      <c r="AH1354" s="72"/>
      <c r="AI1354" s="72"/>
      <c r="AJ1354" s="72"/>
      <c r="AK1354" s="72"/>
      <c r="AL1354" s="72"/>
      <c r="AM1354" s="72"/>
      <c r="AN1354" s="72"/>
      <c r="AO1354" s="72"/>
    </row>
    <row r="1355" spans="10:41" ht="23.25">
      <c r="J1355" s="72"/>
      <c r="K1355" s="72"/>
      <c r="L1355" s="72"/>
      <c r="M1355" s="72"/>
      <c r="N1355" s="72"/>
      <c r="O1355" s="72"/>
      <c r="P1355" s="72"/>
      <c r="Q1355" s="72"/>
      <c r="R1355" s="72"/>
      <c r="S1355" s="72"/>
      <c r="T1355" s="72"/>
      <c r="U1355" s="72"/>
      <c r="V1355" s="72"/>
      <c r="W1355" s="72"/>
      <c r="X1355" s="72"/>
      <c r="Y1355" s="72"/>
      <c r="Z1355" s="72"/>
      <c r="AA1355" s="72"/>
      <c r="AB1355" s="72"/>
      <c r="AC1355" s="72"/>
      <c r="AD1355" s="72"/>
      <c r="AE1355" s="72"/>
      <c r="AF1355" s="72"/>
      <c r="AG1355" s="72"/>
      <c r="AH1355" s="72"/>
      <c r="AI1355" s="72"/>
      <c r="AJ1355" s="72"/>
      <c r="AK1355" s="72"/>
      <c r="AL1355" s="72"/>
      <c r="AM1355" s="72"/>
      <c r="AN1355" s="72"/>
      <c r="AO1355" s="72"/>
    </row>
    <row r="1356" spans="10:41" ht="23.25">
      <c r="J1356" s="72"/>
      <c r="K1356" s="72"/>
      <c r="L1356" s="72"/>
      <c r="M1356" s="72"/>
      <c r="N1356" s="72"/>
      <c r="O1356" s="72"/>
      <c r="P1356" s="72"/>
      <c r="Q1356" s="72"/>
      <c r="R1356" s="72"/>
      <c r="S1356" s="72"/>
      <c r="T1356" s="72"/>
      <c r="U1356" s="72"/>
      <c r="V1356" s="72"/>
      <c r="W1356" s="72"/>
      <c r="X1356" s="72"/>
      <c r="Y1356" s="72"/>
      <c r="Z1356" s="72"/>
      <c r="AA1356" s="72"/>
      <c r="AB1356" s="72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</row>
    <row r="1357" spans="10:41" ht="23.25">
      <c r="J1357" s="72"/>
      <c r="K1357" s="72"/>
      <c r="L1357" s="72"/>
      <c r="M1357" s="72"/>
      <c r="N1357" s="72"/>
      <c r="O1357" s="72"/>
      <c r="P1357" s="72"/>
      <c r="Q1357" s="72"/>
      <c r="R1357" s="72"/>
      <c r="S1357" s="72"/>
      <c r="T1357" s="72"/>
      <c r="U1357" s="72"/>
      <c r="V1357" s="72"/>
      <c r="W1357" s="72"/>
      <c r="X1357" s="72"/>
      <c r="Y1357" s="72"/>
      <c r="Z1357" s="72"/>
      <c r="AA1357" s="72"/>
      <c r="AB1357" s="72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</row>
    <row r="1358" spans="10:41" ht="23.25">
      <c r="J1358" s="72"/>
      <c r="K1358" s="72"/>
      <c r="L1358" s="72"/>
      <c r="M1358" s="72"/>
      <c r="N1358" s="72"/>
      <c r="O1358" s="72"/>
      <c r="P1358" s="72"/>
      <c r="Q1358" s="72"/>
      <c r="R1358" s="72"/>
      <c r="S1358" s="72"/>
      <c r="T1358" s="72"/>
      <c r="U1358" s="72"/>
      <c r="V1358" s="72"/>
      <c r="W1358" s="72"/>
      <c r="X1358" s="72"/>
      <c r="Y1358" s="72"/>
      <c r="Z1358" s="72"/>
      <c r="AA1358" s="72"/>
      <c r="AB1358" s="72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</row>
    <row r="1359" spans="10:41" ht="23.25">
      <c r="J1359" s="72"/>
      <c r="K1359" s="72"/>
      <c r="L1359" s="72"/>
      <c r="M1359" s="72"/>
      <c r="N1359" s="72"/>
      <c r="O1359" s="72"/>
      <c r="P1359" s="72"/>
      <c r="Q1359" s="72"/>
      <c r="R1359" s="72"/>
      <c r="S1359" s="72"/>
      <c r="T1359" s="72"/>
      <c r="U1359" s="72"/>
      <c r="V1359" s="72"/>
      <c r="W1359" s="72"/>
      <c r="X1359" s="72"/>
      <c r="Y1359" s="72"/>
      <c r="Z1359" s="72"/>
      <c r="AA1359" s="72"/>
      <c r="AB1359" s="72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</row>
    <row r="1360" spans="10:41" ht="23.25">
      <c r="J1360" s="72"/>
      <c r="K1360" s="72"/>
      <c r="L1360" s="72"/>
      <c r="M1360" s="72"/>
      <c r="N1360" s="72"/>
      <c r="O1360" s="72"/>
      <c r="P1360" s="72"/>
      <c r="Q1360" s="72"/>
      <c r="R1360" s="72"/>
      <c r="S1360" s="72"/>
      <c r="T1360" s="72"/>
      <c r="U1360" s="72"/>
      <c r="V1360" s="72"/>
      <c r="W1360" s="72"/>
      <c r="X1360" s="72"/>
      <c r="Y1360" s="72"/>
      <c r="Z1360" s="72"/>
      <c r="AA1360" s="72"/>
      <c r="AB1360" s="72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</row>
    <row r="1361" spans="10:41" ht="23.25">
      <c r="J1361" s="72"/>
      <c r="K1361" s="72"/>
      <c r="L1361" s="72"/>
      <c r="M1361" s="72"/>
      <c r="N1361" s="72"/>
      <c r="O1361" s="72"/>
      <c r="P1361" s="72"/>
      <c r="Q1361" s="72"/>
      <c r="R1361" s="72"/>
      <c r="S1361" s="72"/>
      <c r="T1361" s="72"/>
      <c r="U1361" s="72"/>
      <c r="V1361" s="72"/>
      <c r="W1361" s="72"/>
      <c r="X1361" s="72"/>
      <c r="Y1361" s="72"/>
      <c r="Z1361" s="72"/>
      <c r="AA1361" s="72"/>
      <c r="AB1361" s="72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</row>
    <row r="1362" spans="10:41" ht="23.25">
      <c r="J1362" s="72"/>
      <c r="K1362" s="72"/>
      <c r="L1362" s="72"/>
      <c r="M1362" s="72"/>
      <c r="N1362" s="72"/>
      <c r="O1362" s="72"/>
      <c r="P1362" s="72"/>
      <c r="Q1362" s="72"/>
      <c r="R1362" s="72"/>
      <c r="S1362" s="72"/>
      <c r="T1362" s="72"/>
      <c r="U1362" s="72"/>
      <c r="V1362" s="72"/>
      <c r="W1362" s="72"/>
      <c r="X1362" s="72"/>
      <c r="Y1362" s="72"/>
      <c r="Z1362" s="72"/>
      <c r="AA1362" s="72"/>
      <c r="AB1362" s="72"/>
      <c r="AC1362" s="72"/>
      <c r="AD1362" s="72"/>
      <c r="AE1362" s="72"/>
      <c r="AF1362" s="72"/>
      <c r="AG1362" s="72"/>
      <c r="AH1362" s="72"/>
      <c r="AI1362" s="72"/>
      <c r="AJ1362" s="72"/>
      <c r="AK1362" s="72"/>
      <c r="AL1362" s="72"/>
      <c r="AM1362" s="72"/>
      <c r="AN1362" s="72"/>
      <c r="AO1362" s="72"/>
    </row>
    <row r="1363" spans="10:41" ht="23.25">
      <c r="J1363" s="72"/>
      <c r="K1363" s="72"/>
      <c r="L1363" s="72"/>
      <c r="M1363" s="72"/>
      <c r="N1363" s="72"/>
      <c r="O1363" s="72"/>
      <c r="P1363" s="72"/>
      <c r="Q1363" s="72"/>
      <c r="R1363" s="72"/>
      <c r="S1363" s="72"/>
      <c r="T1363" s="72"/>
      <c r="U1363" s="72"/>
      <c r="V1363" s="72"/>
      <c r="W1363" s="72"/>
      <c r="X1363" s="72"/>
      <c r="Y1363" s="72"/>
      <c r="Z1363" s="72"/>
      <c r="AA1363" s="72"/>
      <c r="AB1363" s="72"/>
      <c r="AC1363" s="72"/>
      <c r="AD1363" s="72"/>
      <c r="AE1363" s="72"/>
      <c r="AF1363" s="72"/>
      <c r="AG1363" s="72"/>
      <c r="AH1363" s="72"/>
      <c r="AI1363" s="72"/>
      <c r="AJ1363" s="72"/>
      <c r="AK1363" s="72"/>
      <c r="AL1363" s="72"/>
      <c r="AM1363" s="72"/>
      <c r="AN1363" s="72"/>
      <c r="AO1363" s="72"/>
    </row>
    <row r="1364" spans="10:41" ht="23.25">
      <c r="J1364" s="72"/>
      <c r="K1364" s="72"/>
      <c r="L1364" s="72"/>
      <c r="M1364" s="72"/>
      <c r="N1364" s="72"/>
      <c r="O1364" s="72"/>
      <c r="P1364" s="72"/>
      <c r="Q1364" s="72"/>
      <c r="R1364" s="72"/>
      <c r="S1364" s="72"/>
      <c r="T1364" s="72"/>
      <c r="U1364" s="72"/>
      <c r="V1364" s="72"/>
      <c r="W1364" s="72"/>
      <c r="X1364" s="72"/>
      <c r="Y1364" s="72"/>
      <c r="Z1364" s="72"/>
      <c r="AA1364" s="72"/>
      <c r="AB1364" s="72"/>
      <c r="AC1364" s="72"/>
      <c r="AD1364" s="72"/>
      <c r="AE1364" s="72"/>
      <c r="AF1364" s="72"/>
      <c r="AG1364" s="72"/>
      <c r="AH1364" s="72"/>
      <c r="AI1364" s="72"/>
      <c r="AJ1364" s="72"/>
      <c r="AK1364" s="72"/>
      <c r="AL1364" s="72"/>
      <c r="AM1364" s="72"/>
      <c r="AN1364" s="72"/>
      <c r="AO1364" s="72"/>
    </row>
    <row r="1365" spans="10:41" ht="23.25">
      <c r="J1365" s="72"/>
      <c r="K1365" s="72"/>
      <c r="L1365" s="72"/>
      <c r="M1365" s="72"/>
      <c r="N1365" s="72"/>
      <c r="O1365" s="72"/>
      <c r="P1365" s="72"/>
      <c r="Q1365" s="72"/>
      <c r="R1365" s="72"/>
      <c r="S1365" s="72"/>
      <c r="T1365" s="72"/>
      <c r="U1365" s="72"/>
      <c r="V1365" s="72"/>
      <c r="W1365" s="72"/>
      <c r="X1365" s="72"/>
      <c r="Y1365" s="72"/>
      <c r="Z1365" s="72"/>
      <c r="AA1365" s="72"/>
      <c r="AB1365" s="72"/>
      <c r="AC1365" s="72"/>
      <c r="AD1365" s="72"/>
      <c r="AE1365" s="72"/>
      <c r="AF1365" s="72"/>
      <c r="AG1365" s="72"/>
      <c r="AH1365" s="72"/>
      <c r="AI1365" s="72"/>
      <c r="AJ1365" s="72"/>
      <c r="AK1365" s="72"/>
      <c r="AL1365" s="72"/>
      <c r="AM1365" s="72"/>
      <c r="AN1365" s="72"/>
      <c r="AO1365" s="72"/>
    </row>
    <row r="1366" spans="10:41" ht="23.25">
      <c r="J1366" s="72"/>
      <c r="K1366" s="72"/>
      <c r="L1366" s="72"/>
      <c r="M1366" s="72"/>
      <c r="N1366" s="72"/>
      <c r="O1366" s="72"/>
      <c r="P1366" s="72"/>
      <c r="Q1366" s="72"/>
      <c r="R1366" s="72"/>
      <c r="S1366" s="72"/>
      <c r="T1366" s="72"/>
      <c r="U1366" s="72"/>
      <c r="V1366" s="72"/>
      <c r="W1366" s="72"/>
      <c r="X1366" s="72"/>
      <c r="Y1366" s="72"/>
      <c r="Z1366" s="72"/>
      <c r="AA1366" s="72"/>
      <c r="AB1366" s="72"/>
      <c r="AC1366" s="72"/>
      <c r="AD1366" s="72"/>
      <c r="AE1366" s="72"/>
      <c r="AF1366" s="72"/>
      <c r="AG1366" s="72"/>
      <c r="AH1366" s="72"/>
      <c r="AI1366" s="72"/>
      <c r="AJ1366" s="72"/>
      <c r="AK1366" s="72"/>
      <c r="AL1366" s="72"/>
      <c r="AM1366" s="72"/>
      <c r="AN1366" s="72"/>
      <c r="AO1366" s="72"/>
    </row>
    <row r="1367" spans="10:41" ht="23.25">
      <c r="J1367" s="72"/>
      <c r="K1367" s="72"/>
      <c r="L1367" s="72"/>
      <c r="M1367" s="72"/>
      <c r="N1367" s="72"/>
      <c r="O1367" s="72"/>
      <c r="P1367" s="72"/>
      <c r="Q1367" s="72"/>
      <c r="R1367" s="72"/>
      <c r="S1367" s="72"/>
      <c r="T1367" s="72"/>
      <c r="U1367" s="72"/>
      <c r="V1367" s="72"/>
      <c r="W1367" s="72"/>
      <c r="X1367" s="72"/>
      <c r="Y1367" s="72"/>
      <c r="Z1367" s="72"/>
      <c r="AA1367" s="72"/>
      <c r="AB1367" s="72"/>
      <c r="AC1367" s="72"/>
      <c r="AD1367" s="72"/>
      <c r="AE1367" s="72"/>
      <c r="AF1367" s="72"/>
      <c r="AG1367" s="72"/>
      <c r="AH1367" s="72"/>
      <c r="AI1367" s="72"/>
      <c r="AJ1367" s="72"/>
      <c r="AK1367" s="72"/>
      <c r="AL1367" s="72"/>
      <c r="AM1367" s="72"/>
      <c r="AN1367" s="72"/>
      <c r="AO1367" s="72"/>
    </row>
    <row r="1368" spans="10:41" ht="23.25">
      <c r="J1368" s="72"/>
      <c r="K1368" s="72"/>
      <c r="L1368" s="72"/>
      <c r="M1368" s="72"/>
      <c r="N1368" s="72"/>
      <c r="O1368" s="72"/>
      <c r="P1368" s="72"/>
      <c r="Q1368" s="72"/>
      <c r="R1368" s="72"/>
      <c r="S1368" s="72"/>
      <c r="T1368" s="72"/>
      <c r="U1368" s="72"/>
      <c r="V1368" s="72"/>
      <c r="W1368" s="72"/>
      <c r="X1368" s="72"/>
      <c r="Y1368" s="72"/>
      <c r="Z1368" s="72"/>
      <c r="AA1368" s="72"/>
      <c r="AB1368" s="72"/>
      <c r="AC1368" s="72"/>
      <c r="AD1368" s="72"/>
      <c r="AE1368" s="72"/>
      <c r="AF1368" s="72"/>
      <c r="AG1368" s="72"/>
      <c r="AH1368" s="72"/>
      <c r="AI1368" s="72"/>
      <c r="AJ1368" s="72"/>
      <c r="AK1368" s="72"/>
      <c r="AL1368" s="72"/>
      <c r="AM1368" s="72"/>
      <c r="AN1368" s="72"/>
      <c r="AO1368" s="72"/>
    </row>
    <row r="1369" spans="10:41" ht="23.25">
      <c r="J1369" s="72"/>
      <c r="K1369" s="72"/>
      <c r="L1369" s="72"/>
      <c r="M1369" s="72"/>
      <c r="N1369" s="72"/>
      <c r="O1369" s="72"/>
      <c r="P1369" s="72"/>
      <c r="Q1369" s="72"/>
      <c r="R1369" s="72"/>
      <c r="S1369" s="72"/>
      <c r="T1369" s="72"/>
      <c r="U1369" s="72"/>
      <c r="V1369" s="72"/>
      <c r="W1369" s="72"/>
      <c r="X1369" s="72"/>
      <c r="Y1369" s="72"/>
      <c r="Z1369" s="72"/>
      <c r="AA1369" s="72"/>
      <c r="AB1369" s="72"/>
      <c r="AC1369" s="72"/>
      <c r="AD1369" s="72"/>
      <c r="AE1369" s="72"/>
      <c r="AF1369" s="72"/>
      <c r="AG1369" s="72"/>
      <c r="AH1369" s="72"/>
      <c r="AI1369" s="72"/>
      <c r="AJ1369" s="72"/>
      <c r="AK1369" s="72"/>
      <c r="AL1369" s="72"/>
      <c r="AM1369" s="72"/>
      <c r="AN1369" s="72"/>
      <c r="AO1369" s="72"/>
    </row>
    <row r="1370" spans="10:41" ht="23.25">
      <c r="J1370" s="72"/>
      <c r="K1370" s="72"/>
      <c r="L1370" s="72"/>
      <c r="M1370" s="72"/>
      <c r="N1370" s="72"/>
      <c r="O1370" s="72"/>
      <c r="P1370" s="72"/>
      <c r="Q1370" s="72"/>
      <c r="R1370" s="72"/>
      <c r="S1370" s="72"/>
      <c r="T1370" s="72"/>
      <c r="U1370" s="72"/>
      <c r="V1370" s="72"/>
      <c r="W1370" s="72"/>
      <c r="X1370" s="72"/>
      <c r="Y1370" s="72"/>
      <c r="Z1370" s="72"/>
      <c r="AA1370" s="72"/>
      <c r="AB1370" s="72"/>
      <c r="AC1370" s="72"/>
      <c r="AD1370" s="72"/>
      <c r="AE1370" s="72"/>
      <c r="AF1370" s="72"/>
      <c r="AG1370" s="72"/>
      <c r="AH1370" s="72"/>
      <c r="AI1370" s="72"/>
      <c r="AJ1370" s="72"/>
      <c r="AK1370" s="72"/>
      <c r="AL1370" s="72"/>
      <c r="AM1370" s="72"/>
      <c r="AN1370" s="72"/>
      <c r="AO1370" s="72"/>
    </row>
    <row r="1371" spans="10:41" ht="23.25">
      <c r="J1371" s="72"/>
      <c r="K1371" s="72"/>
      <c r="L1371" s="72"/>
      <c r="M1371" s="72"/>
      <c r="N1371" s="72"/>
      <c r="O1371" s="72"/>
      <c r="P1371" s="72"/>
      <c r="Q1371" s="72"/>
      <c r="R1371" s="72"/>
      <c r="S1371" s="72"/>
      <c r="T1371" s="72"/>
      <c r="U1371" s="72"/>
      <c r="V1371" s="72"/>
      <c r="W1371" s="72"/>
      <c r="X1371" s="72"/>
      <c r="Y1371" s="72"/>
      <c r="Z1371" s="72"/>
      <c r="AA1371" s="72"/>
      <c r="AB1371" s="72"/>
      <c r="AC1371" s="72"/>
      <c r="AD1371" s="72"/>
      <c r="AE1371" s="72"/>
      <c r="AF1371" s="72"/>
      <c r="AG1371" s="72"/>
      <c r="AH1371" s="72"/>
      <c r="AI1371" s="72"/>
      <c r="AJ1371" s="72"/>
      <c r="AK1371" s="72"/>
      <c r="AL1371" s="72"/>
      <c r="AM1371" s="72"/>
      <c r="AN1371" s="72"/>
      <c r="AO1371" s="72"/>
    </row>
    <row r="1372" spans="10:41" ht="23.25">
      <c r="J1372" s="72"/>
      <c r="K1372" s="72"/>
      <c r="L1372" s="72"/>
      <c r="M1372" s="72"/>
      <c r="N1372" s="72"/>
      <c r="O1372" s="72"/>
      <c r="P1372" s="72"/>
      <c r="Q1372" s="72"/>
      <c r="R1372" s="72"/>
      <c r="S1372" s="72"/>
      <c r="T1372" s="72"/>
      <c r="U1372" s="72"/>
      <c r="V1372" s="72"/>
      <c r="W1372" s="72"/>
      <c r="X1372" s="72"/>
      <c r="Y1372" s="72"/>
      <c r="Z1372" s="72"/>
      <c r="AA1372" s="72"/>
      <c r="AB1372" s="72"/>
      <c r="AC1372" s="72"/>
      <c r="AD1372" s="72"/>
      <c r="AE1372" s="72"/>
      <c r="AF1372" s="72"/>
      <c r="AG1372" s="72"/>
      <c r="AH1372" s="72"/>
      <c r="AI1372" s="72"/>
      <c r="AJ1372" s="72"/>
      <c r="AK1372" s="72"/>
      <c r="AL1372" s="72"/>
      <c r="AM1372" s="72"/>
      <c r="AN1372" s="72"/>
      <c r="AO1372" s="72"/>
    </row>
    <row r="1373" spans="10:41" ht="23.25">
      <c r="J1373" s="72"/>
      <c r="K1373" s="72"/>
      <c r="L1373" s="72"/>
      <c r="M1373" s="72"/>
      <c r="N1373" s="72"/>
      <c r="O1373" s="72"/>
      <c r="P1373" s="72"/>
      <c r="Q1373" s="72"/>
      <c r="R1373" s="72"/>
      <c r="S1373" s="72"/>
      <c r="T1373" s="72"/>
      <c r="U1373" s="72"/>
      <c r="V1373" s="72"/>
      <c r="W1373" s="72"/>
      <c r="X1373" s="72"/>
      <c r="Y1373" s="72"/>
      <c r="Z1373" s="72"/>
      <c r="AA1373" s="72"/>
      <c r="AB1373" s="72"/>
      <c r="AC1373" s="72"/>
      <c r="AD1373" s="72"/>
      <c r="AE1373" s="72"/>
      <c r="AF1373" s="72"/>
      <c r="AG1373" s="72"/>
      <c r="AH1373" s="72"/>
      <c r="AI1373" s="72"/>
      <c r="AJ1373" s="72"/>
      <c r="AK1373" s="72"/>
      <c r="AL1373" s="72"/>
      <c r="AM1373" s="72"/>
      <c r="AN1373" s="72"/>
      <c r="AO1373" s="72"/>
    </row>
    <row r="1374" spans="10:41" ht="23.25">
      <c r="J1374" s="72"/>
      <c r="K1374" s="72"/>
      <c r="L1374" s="72"/>
      <c r="M1374" s="72"/>
      <c r="N1374" s="72"/>
      <c r="O1374" s="72"/>
      <c r="P1374" s="72"/>
      <c r="Q1374" s="72"/>
      <c r="R1374" s="72"/>
      <c r="S1374" s="72"/>
      <c r="T1374" s="72"/>
      <c r="U1374" s="72"/>
      <c r="V1374" s="72"/>
      <c r="W1374" s="72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72"/>
      <c r="AH1374" s="72"/>
      <c r="AI1374" s="72"/>
      <c r="AJ1374" s="72"/>
      <c r="AK1374" s="72"/>
      <c r="AL1374" s="72"/>
      <c r="AM1374" s="72"/>
      <c r="AN1374" s="72"/>
      <c r="AO1374" s="72"/>
    </row>
    <row r="1375" spans="10:41" ht="23.25">
      <c r="J1375" s="72"/>
      <c r="K1375" s="72"/>
      <c r="L1375" s="72"/>
      <c r="M1375" s="72"/>
      <c r="N1375" s="72"/>
      <c r="O1375" s="72"/>
      <c r="P1375" s="72"/>
      <c r="Q1375" s="72"/>
      <c r="R1375" s="72"/>
      <c r="S1375" s="72"/>
      <c r="T1375" s="72"/>
      <c r="U1375" s="72"/>
      <c r="V1375" s="72"/>
      <c r="W1375" s="72"/>
      <c r="X1375" s="72"/>
      <c r="Y1375" s="72"/>
      <c r="Z1375" s="72"/>
      <c r="AA1375" s="72"/>
      <c r="AB1375" s="72"/>
      <c r="AC1375" s="72"/>
      <c r="AD1375" s="72"/>
      <c r="AE1375" s="72"/>
      <c r="AF1375" s="72"/>
      <c r="AG1375" s="72"/>
      <c r="AH1375" s="72"/>
      <c r="AI1375" s="72"/>
      <c r="AJ1375" s="72"/>
      <c r="AK1375" s="72"/>
      <c r="AL1375" s="72"/>
      <c r="AM1375" s="72"/>
      <c r="AN1375" s="72"/>
      <c r="AO1375" s="72"/>
    </row>
    <row r="1376" spans="10:41" ht="23.25">
      <c r="J1376" s="72"/>
      <c r="K1376" s="72"/>
      <c r="L1376" s="72"/>
      <c r="M1376" s="72"/>
      <c r="N1376" s="72"/>
      <c r="O1376" s="72"/>
      <c r="P1376" s="72"/>
      <c r="Q1376" s="72"/>
      <c r="R1376" s="72"/>
      <c r="S1376" s="72"/>
      <c r="T1376" s="72"/>
      <c r="U1376" s="72"/>
      <c r="V1376" s="72"/>
      <c r="W1376" s="72"/>
      <c r="X1376" s="72"/>
      <c r="Y1376" s="72"/>
      <c r="Z1376" s="72"/>
      <c r="AA1376" s="72"/>
      <c r="AB1376" s="72"/>
      <c r="AC1376" s="72"/>
      <c r="AD1376" s="72"/>
      <c r="AE1376" s="72"/>
      <c r="AF1376" s="72"/>
      <c r="AG1376" s="72"/>
      <c r="AH1376" s="72"/>
      <c r="AI1376" s="72"/>
      <c r="AJ1376" s="72"/>
      <c r="AK1376" s="72"/>
      <c r="AL1376" s="72"/>
      <c r="AM1376" s="72"/>
      <c r="AN1376" s="72"/>
      <c r="AO1376" s="72"/>
    </row>
    <row r="1377" spans="10:41" ht="23.25">
      <c r="J1377" s="72"/>
      <c r="K1377" s="72"/>
      <c r="L1377" s="72"/>
      <c r="M1377" s="72"/>
      <c r="N1377" s="72"/>
      <c r="O1377" s="72"/>
      <c r="P1377" s="72"/>
      <c r="Q1377" s="72"/>
      <c r="R1377" s="72"/>
      <c r="S1377" s="72"/>
      <c r="T1377" s="72"/>
      <c r="U1377" s="72"/>
      <c r="V1377" s="72"/>
      <c r="W1377" s="72"/>
      <c r="X1377" s="72"/>
      <c r="Y1377" s="72"/>
      <c r="Z1377" s="72"/>
      <c r="AA1377" s="72"/>
      <c r="AB1377" s="72"/>
      <c r="AC1377" s="72"/>
      <c r="AD1377" s="72"/>
      <c r="AE1377" s="72"/>
      <c r="AF1377" s="72"/>
      <c r="AG1377" s="72"/>
      <c r="AH1377" s="72"/>
      <c r="AI1377" s="72"/>
      <c r="AJ1377" s="72"/>
      <c r="AK1377" s="72"/>
      <c r="AL1377" s="72"/>
      <c r="AM1377" s="72"/>
      <c r="AN1377" s="72"/>
      <c r="AO1377" s="72"/>
    </row>
    <row r="1378" spans="10:41" ht="23.25">
      <c r="J1378" s="72"/>
      <c r="K1378" s="72"/>
      <c r="L1378" s="72"/>
      <c r="M1378" s="72"/>
      <c r="N1378" s="72"/>
      <c r="O1378" s="72"/>
      <c r="P1378" s="72"/>
      <c r="Q1378" s="72"/>
      <c r="R1378" s="72"/>
      <c r="S1378" s="72"/>
      <c r="T1378" s="72"/>
      <c r="U1378" s="72"/>
      <c r="V1378" s="72"/>
      <c r="W1378" s="72"/>
      <c r="X1378" s="72"/>
      <c r="Y1378" s="72"/>
      <c r="Z1378" s="72"/>
      <c r="AA1378" s="72"/>
      <c r="AB1378" s="72"/>
      <c r="AC1378" s="72"/>
      <c r="AD1378" s="72"/>
      <c r="AE1378" s="72"/>
      <c r="AF1378" s="72"/>
      <c r="AG1378" s="72"/>
      <c r="AH1378" s="72"/>
      <c r="AI1378" s="72"/>
      <c r="AJ1378" s="72"/>
      <c r="AK1378" s="72"/>
      <c r="AL1378" s="72"/>
      <c r="AM1378" s="72"/>
      <c r="AN1378" s="72"/>
      <c r="AO1378" s="72"/>
    </row>
    <row r="1379" spans="10:41" ht="23.25">
      <c r="J1379" s="72"/>
      <c r="K1379" s="72"/>
      <c r="L1379" s="72"/>
      <c r="M1379" s="72"/>
      <c r="N1379" s="72"/>
      <c r="O1379" s="72"/>
      <c r="P1379" s="72"/>
      <c r="Q1379" s="72"/>
      <c r="R1379" s="72"/>
      <c r="S1379" s="72"/>
      <c r="T1379" s="72"/>
      <c r="U1379" s="72"/>
      <c r="V1379" s="72"/>
      <c r="W1379" s="72"/>
      <c r="X1379" s="72"/>
      <c r="Y1379" s="72"/>
      <c r="Z1379" s="72"/>
      <c r="AA1379" s="72"/>
      <c r="AB1379" s="72"/>
      <c r="AC1379" s="72"/>
      <c r="AD1379" s="72"/>
      <c r="AE1379" s="72"/>
      <c r="AF1379" s="72"/>
      <c r="AG1379" s="72"/>
      <c r="AH1379" s="72"/>
      <c r="AI1379" s="72"/>
      <c r="AJ1379" s="72"/>
      <c r="AK1379" s="72"/>
      <c r="AL1379" s="72"/>
      <c r="AM1379" s="72"/>
      <c r="AN1379" s="72"/>
      <c r="AO1379" s="72"/>
    </row>
    <row r="1380" spans="10:41" ht="23.25">
      <c r="J1380" s="72"/>
      <c r="K1380" s="72"/>
      <c r="L1380" s="72"/>
      <c r="M1380" s="72"/>
      <c r="N1380" s="72"/>
      <c r="O1380" s="72"/>
      <c r="P1380" s="72"/>
      <c r="Q1380" s="72"/>
      <c r="R1380" s="72"/>
      <c r="S1380" s="72"/>
      <c r="T1380" s="72"/>
      <c r="U1380" s="72"/>
      <c r="V1380" s="72"/>
      <c r="W1380" s="72"/>
      <c r="X1380" s="72"/>
      <c r="Y1380" s="72"/>
      <c r="Z1380" s="72"/>
      <c r="AA1380" s="72"/>
      <c r="AB1380" s="72"/>
      <c r="AC1380" s="72"/>
      <c r="AD1380" s="72"/>
      <c r="AE1380" s="72"/>
      <c r="AF1380" s="72"/>
      <c r="AG1380" s="72"/>
      <c r="AH1380" s="72"/>
      <c r="AI1380" s="72"/>
      <c r="AJ1380" s="72"/>
      <c r="AK1380" s="72"/>
      <c r="AL1380" s="72"/>
      <c r="AM1380" s="72"/>
      <c r="AN1380" s="72"/>
      <c r="AO1380" s="72"/>
    </row>
    <row r="1381" spans="10:41" ht="23.25">
      <c r="J1381" s="72"/>
      <c r="K1381" s="72"/>
      <c r="L1381" s="72"/>
      <c r="M1381" s="72"/>
      <c r="N1381" s="72"/>
      <c r="O1381" s="72"/>
      <c r="P1381" s="72"/>
      <c r="Q1381" s="72"/>
      <c r="R1381" s="72"/>
      <c r="S1381" s="72"/>
      <c r="T1381" s="72"/>
      <c r="U1381" s="72"/>
      <c r="V1381" s="72"/>
      <c r="W1381" s="72"/>
      <c r="X1381" s="72"/>
      <c r="Y1381" s="72"/>
      <c r="Z1381" s="72"/>
      <c r="AA1381" s="72"/>
      <c r="AB1381" s="72"/>
      <c r="AC1381" s="72"/>
      <c r="AD1381" s="72"/>
      <c r="AE1381" s="72"/>
      <c r="AF1381" s="72"/>
      <c r="AG1381" s="72"/>
      <c r="AH1381" s="72"/>
      <c r="AI1381" s="72"/>
      <c r="AJ1381" s="72"/>
      <c r="AK1381" s="72"/>
      <c r="AL1381" s="72"/>
      <c r="AM1381" s="72"/>
      <c r="AN1381" s="72"/>
      <c r="AO1381" s="72"/>
    </row>
    <row r="1382" spans="10:41" ht="23.25">
      <c r="J1382" s="72"/>
      <c r="K1382" s="72"/>
      <c r="L1382" s="72"/>
      <c r="M1382" s="72"/>
      <c r="N1382" s="72"/>
      <c r="O1382" s="72"/>
      <c r="P1382" s="72"/>
      <c r="Q1382" s="72"/>
      <c r="R1382" s="72"/>
      <c r="S1382" s="72"/>
      <c r="T1382" s="72"/>
      <c r="U1382" s="72"/>
      <c r="V1382" s="72"/>
      <c r="W1382" s="72"/>
      <c r="X1382" s="72"/>
      <c r="Y1382" s="72"/>
      <c r="Z1382" s="72"/>
      <c r="AA1382" s="72"/>
      <c r="AB1382" s="72"/>
      <c r="AC1382" s="72"/>
      <c r="AD1382" s="72"/>
      <c r="AE1382" s="72"/>
      <c r="AF1382" s="72"/>
      <c r="AG1382" s="72"/>
      <c r="AH1382" s="72"/>
      <c r="AI1382" s="72"/>
      <c r="AJ1382" s="72"/>
      <c r="AK1382" s="72"/>
      <c r="AL1382" s="72"/>
      <c r="AM1382" s="72"/>
      <c r="AN1382" s="72"/>
      <c r="AO1382" s="72"/>
    </row>
    <row r="1383" spans="10:41" ht="23.25">
      <c r="J1383" s="72"/>
      <c r="K1383" s="72"/>
      <c r="L1383" s="72"/>
      <c r="M1383" s="72"/>
      <c r="N1383" s="72"/>
      <c r="O1383" s="72"/>
      <c r="P1383" s="72"/>
      <c r="Q1383" s="72"/>
      <c r="R1383" s="72"/>
      <c r="S1383" s="72"/>
      <c r="T1383" s="72"/>
      <c r="U1383" s="72"/>
      <c r="V1383" s="72"/>
      <c r="W1383" s="72"/>
      <c r="X1383" s="72"/>
      <c r="Y1383" s="72"/>
      <c r="Z1383" s="72"/>
      <c r="AA1383" s="72"/>
      <c r="AB1383" s="72"/>
      <c r="AC1383" s="72"/>
      <c r="AD1383" s="72"/>
      <c r="AE1383" s="72"/>
      <c r="AF1383" s="72"/>
      <c r="AG1383" s="72"/>
      <c r="AH1383" s="72"/>
      <c r="AI1383" s="72"/>
      <c r="AJ1383" s="72"/>
      <c r="AK1383" s="72"/>
      <c r="AL1383" s="72"/>
      <c r="AM1383" s="72"/>
      <c r="AN1383" s="72"/>
      <c r="AO1383" s="72"/>
    </row>
    <row r="1384" spans="10:41" ht="23.25">
      <c r="J1384" s="72"/>
      <c r="K1384" s="72"/>
      <c r="L1384" s="72"/>
      <c r="M1384" s="72"/>
      <c r="N1384" s="72"/>
      <c r="O1384" s="72"/>
      <c r="P1384" s="72"/>
      <c r="Q1384" s="72"/>
      <c r="R1384" s="72"/>
      <c r="S1384" s="72"/>
      <c r="T1384" s="72"/>
      <c r="U1384" s="72"/>
      <c r="V1384" s="72"/>
      <c r="W1384" s="72"/>
      <c r="X1384" s="72"/>
      <c r="Y1384" s="72"/>
      <c r="Z1384" s="72"/>
      <c r="AA1384" s="72"/>
      <c r="AB1384" s="72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</row>
    <row r="1385" spans="10:41" ht="23.25">
      <c r="J1385" s="72"/>
      <c r="K1385" s="72"/>
      <c r="L1385" s="72"/>
      <c r="M1385" s="72"/>
      <c r="N1385" s="72"/>
      <c r="O1385" s="72"/>
      <c r="P1385" s="72"/>
      <c r="Q1385" s="72"/>
      <c r="R1385" s="72"/>
      <c r="S1385" s="72"/>
      <c r="T1385" s="72"/>
      <c r="U1385" s="72"/>
      <c r="V1385" s="72"/>
      <c r="W1385" s="72"/>
      <c r="X1385" s="72"/>
      <c r="Y1385" s="72"/>
      <c r="Z1385" s="72"/>
      <c r="AA1385" s="72"/>
      <c r="AB1385" s="72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</row>
    <row r="1386" spans="10:41" ht="23.25">
      <c r="J1386" s="72"/>
      <c r="K1386" s="72"/>
      <c r="L1386" s="72"/>
      <c r="M1386" s="72"/>
      <c r="N1386" s="72"/>
      <c r="O1386" s="72"/>
      <c r="P1386" s="72"/>
      <c r="Q1386" s="72"/>
      <c r="R1386" s="72"/>
      <c r="S1386" s="72"/>
      <c r="T1386" s="72"/>
      <c r="U1386" s="72"/>
      <c r="V1386" s="72"/>
      <c r="W1386" s="72"/>
      <c r="X1386" s="72"/>
      <c r="Y1386" s="72"/>
      <c r="Z1386" s="72"/>
      <c r="AA1386" s="72"/>
      <c r="AB1386" s="72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</row>
    <row r="1387" spans="10:41" ht="23.25">
      <c r="J1387" s="72"/>
      <c r="K1387" s="72"/>
      <c r="L1387" s="72"/>
      <c r="M1387" s="72"/>
      <c r="N1387" s="72"/>
      <c r="O1387" s="72"/>
      <c r="P1387" s="72"/>
      <c r="Q1387" s="72"/>
      <c r="R1387" s="72"/>
      <c r="S1387" s="72"/>
      <c r="T1387" s="72"/>
      <c r="U1387" s="72"/>
      <c r="V1387" s="72"/>
      <c r="W1387" s="72"/>
      <c r="X1387" s="72"/>
      <c r="Y1387" s="72"/>
      <c r="Z1387" s="72"/>
      <c r="AA1387" s="72"/>
      <c r="AB1387" s="72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</row>
    <row r="1388" spans="10:41" ht="23.25">
      <c r="J1388" s="72"/>
      <c r="K1388" s="72"/>
      <c r="L1388" s="72"/>
      <c r="M1388" s="72"/>
      <c r="N1388" s="72"/>
      <c r="O1388" s="72"/>
      <c r="P1388" s="72"/>
      <c r="Q1388" s="72"/>
      <c r="R1388" s="72"/>
      <c r="S1388" s="72"/>
      <c r="T1388" s="72"/>
      <c r="U1388" s="72"/>
      <c r="V1388" s="72"/>
      <c r="W1388" s="72"/>
      <c r="X1388" s="72"/>
      <c r="Y1388" s="72"/>
      <c r="Z1388" s="72"/>
      <c r="AA1388" s="72"/>
      <c r="AB1388" s="72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</row>
    <row r="1389" spans="10:41" ht="23.25">
      <c r="J1389" s="72"/>
      <c r="K1389" s="72"/>
      <c r="L1389" s="72"/>
      <c r="M1389" s="72"/>
      <c r="N1389" s="72"/>
      <c r="O1389" s="72"/>
      <c r="P1389" s="72"/>
      <c r="Q1389" s="72"/>
      <c r="R1389" s="72"/>
      <c r="S1389" s="72"/>
      <c r="T1389" s="72"/>
      <c r="U1389" s="72"/>
      <c r="V1389" s="72"/>
      <c r="W1389" s="72"/>
      <c r="X1389" s="72"/>
      <c r="Y1389" s="72"/>
      <c r="Z1389" s="72"/>
      <c r="AA1389" s="72"/>
      <c r="AB1389" s="72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</row>
    <row r="1390" spans="10:41" ht="23.25">
      <c r="J1390" s="72"/>
      <c r="K1390" s="72"/>
      <c r="L1390" s="72"/>
      <c r="M1390" s="72"/>
      <c r="N1390" s="72"/>
      <c r="O1390" s="72"/>
      <c r="P1390" s="72"/>
      <c r="Q1390" s="72"/>
      <c r="R1390" s="72"/>
      <c r="S1390" s="72"/>
      <c r="T1390" s="72"/>
      <c r="U1390" s="72"/>
      <c r="V1390" s="72"/>
      <c r="W1390" s="72"/>
      <c r="X1390" s="72"/>
      <c r="Y1390" s="72"/>
      <c r="Z1390" s="72"/>
      <c r="AA1390" s="72"/>
      <c r="AB1390" s="72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</row>
    <row r="1391" spans="10:41" ht="23.25">
      <c r="J1391" s="72"/>
      <c r="K1391" s="72"/>
      <c r="L1391" s="72"/>
      <c r="M1391" s="72"/>
      <c r="N1391" s="72"/>
      <c r="O1391" s="72"/>
      <c r="P1391" s="72"/>
      <c r="Q1391" s="72"/>
      <c r="R1391" s="72"/>
      <c r="S1391" s="72"/>
      <c r="T1391" s="72"/>
      <c r="U1391" s="72"/>
      <c r="V1391" s="72"/>
      <c r="W1391" s="72"/>
      <c r="X1391" s="72"/>
      <c r="Y1391" s="72"/>
      <c r="Z1391" s="72"/>
      <c r="AA1391" s="72"/>
      <c r="AB1391" s="72"/>
      <c r="AC1391" s="72"/>
      <c r="AD1391" s="72"/>
      <c r="AE1391" s="72"/>
      <c r="AF1391" s="72"/>
      <c r="AG1391" s="72"/>
      <c r="AH1391" s="72"/>
      <c r="AI1391" s="72"/>
      <c r="AJ1391" s="72"/>
      <c r="AK1391" s="72"/>
      <c r="AL1391" s="72"/>
      <c r="AM1391" s="72"/>
      <c r="AN1391" s="72"/>
      <c r="AO1391" s="72"/>
    </row>
    <row r="1392" spans="10:41" ht="23.25">
      <c r="J1392" s="72"/>
      <c r="K1392" s="72"/>
      <c r="L1392" s="72"/>
      <c r="M1392" s="72"/>
      <c r="N1392" s="72"/>
      <c r="O1392" s="72"/>
      <c r="P1392" s="72"/>
      <c r="Q1392" s="72"/>
      <c r="R1392" s="72"/>
      <c r="S1392" s="72"/>
      <c r="T1392" s="72"/>
      <c r="U1392" s="72"/>
      <c r="V1392" s="72"/>
      <c r="W1392" s="72"/>
      <c r="X1392" s="72"/>
      <c r="Y1392" s="72"/>
      <c r="Z1392" s="72"/>
      <c r="AA1392" s="72"/>
      <c r="AB1392" s="72"/>
      <c r="AC1392" s="72"/>
      <c r="AD1392" s="72"/>
      <c r="AE1392" s="72"/>
      <c r="AF1392" s="72"/>
      <c r="AG1392" s="72"/>
      <c r="AH1392" s="72"/>
      <c r="AI1392" s="72"/>
      <c r="AJ1392" s="72"/>
      <c r="AK1392" s="72"/>
      <c r="AL1392" s="72"/>
      <c r="AM1392" s="72"/>
      <c r="AN1392" s="72"/>
      <c r="AO1392" s="72"/>
    </row>
    <row r="1393" spans="10:41" ht="23.25">
      <c r="J1393" s="72"/>
      <c r="K1393" s="72"/>
      <c r="L1393" s="72"/>
      <c r="M1393" s="72"/>
      <c r="N1393" s="72"/>
      <c r="O1393" s="72"/>
      <c r="P1393" s="72"/>
      <c r="Q1393" s="72"/>
      <c r="R1393" s="72"/>
      <c r="S1393" s="72"/>
      <c r="T1393" s="72"/>
      <c r="U1393" s="72"/>
      <c r="V1393" s="72"/>
      <c r="W1393" s="72"/>
      <c r="X1393" s="72"/>
      <c r="Y1393" s="72"/>
      <c r="Z1393" s="72"/>
      <c r="AA1393" s="72"/>
      <c r="AB1393" s="72"/>
      <c r="AC1393" s="72"/>
      <c r="AD1393" s="72"/>
      <c r="AE1393" s="72"/>
      <c r="AF1393" s="72"/>
      <c r="AG1393" s="72"/>
      <c r="AH1393" s="72"/>
      <c r="AI1393" s="72"/>
      <c r="AJ1393" s="72"/>
      <c r="AK1393" s="72"/>
      <c r="AL1393" s="72"/>
      <c r="AM1393" s="72"/>
      <c r="AN1393" s="72"/>
      <c r="AO1393" s="72"/>
    </row>
    <row r="1394" spans="10:41" ht="23.25">
      <c r="J1394" s="72"/>
      <c r="K1394" s="72"/>
      <c r="L1394" s="72"/>
      <c r="M1394" s="72"/>
      <c r="N1394" s="72"/>
      <c r="O1394" s="72"/>
      <c r="P1394" s="72"/>
      <c r="Q1394" s="72"/>
      <c r="R1394" s="72"/>
      <c r="S1394" s="72"/>
      <c r="T1394" s="72"/>
      <c r="U1394" s="72"/>
      <c r="V1394" s="72"/>
      <c r="W1394" s="72"/>
      <c r="X1394" s="72"/>
      <c r="Y1394" s="72"/>
      <c r="Z1394" s="72"/>
      <c r="AA1394" s="72"/>
      <c r="AB1394" s="72"/>
      <c r="AC1394" s="72"/>
      <c r="AD1394" s="72"/>
      <c r="AE1394" s="72"/>
      <c r="AF1394" s="72"/>
      <c r="AG1394" s="72"/>
      <c r="AH1394" s="72"/>
      <c r="AI1394" s="72"/>
      <c r="AJ1394" s="72"/>
      <c r="AK1394" s="72"/>
      <c r="AL1394" s="72"/>
      <c r="AM1394" s="72"/>
      <c r="AN1394" s="72"/>
      <c r="AO1394" s="72"/>
    </row>
    <row r="1395" spans="10:41" ht="23.25">
      <c r="J1395" s="72"/>
      <c r="K1395" s="72"/>
      <c r="L1395" s="72"/>
      <c r="M1395" s="72"/>
      <c r="N1395" s="72"/>
      <c r="O1395" s="72"/>
      <c r="P1395" s="72"/>
      <c r="Q1395" s="72"/>
      <c r="R1395" s="72"/>
      <c r="S1395" s="72"/>
      <c r="T1395" s="72"/>
      <c r="U1395" s="72"/>
      <c r="V1395" s="72"/>
      <c r="W1395" s="72"/>
      <c r="X1395" s="72"/>
      <c r="Y1395" s="72"/>
      <c r="Z1395" s="72"/>
      <c r="AA1395" s="72"/>
      <c r="AB1395" s="72"/>
      <c r="AC1395" s="72"/>
      <c r="AD1395" s="72"/>
      <c r="AE1395" s="72"/>
      <c r="AF1395" s="72"/>
      <c r="AG1395" s="72"/>
      <c r="AH1395" s="72"/>
      <c r="AI1395" s="72"/>
      <c r="AJ1395" s="72"/>
      <c r="AK1395" s="72"/>
      <c r="AL1395" s="72"/>
      <c r="AM1395" s="72"/>
      <c r="AN1395" s="72"/>
      <c r="AO1395" s="72"/>
    </row>
    <row r="1396" spans="10:41" ht="23.25">
      <c r="J1396" s="72"/>
      <c r="K1396" s="72"/>
      <c r="L1396" s="72"/>
      <c r="M1396" s="72"/>
      <c r="N1396" s="72"/>
      <c r="O1396" s="72"/>
      <c r="P1396" s="72"/>
      <c r="Q1396" s="72"/>
      <c r="R1396" s="72"/>
      <c r="S1396" s="72"/>
      <c r="T1396" s="72"/>
      <c r="U1396" s="72"/>
      <c r="V1396" s="72"/>
      <c r="W1396" s="72"/>
      <c r="X1396" s="72"/>
      <c r="Y1396" s="72"/>
      <c r="Z1396" s="72"/>
      <c r="AA1396" s="72"/>
      <c r="AB1396" s="72"/>
      <c r="AC1396" s="72"/>
      <c r="AD1396" s="72"/>
      <c r="AE1396" s="72"/>
      <c r="AF1396" s="72"/>
      <c r="AG1396" s="72"/>
      <c r="AH1396" s="72"/>
      <c r="AI1396" s="72"/>
      <c r="AJ1396" s="72"/>
      <c r="AK1396" s="72"/>
      <c r="AL1396" s="72"/>
      <c r="AM1396" s="72"/>
      <c r="AN1396" s="72"/>
      <c r="AO1396" s="72"/>
    </row>
    <row r="1397" spans="10:41" ht="23.25">
      <c r="J1397" s="72"/>
      <c r="K1397" s="72"/>
      <c r="L1397" s="72"/>
      <c r="M1397" s="72"/>
      <c r="N1397" s="72"/>
      <c r="O1397" s="72"/>
      <c r="P1397" s="72"/>
      <c r="Q1397" s="72"/>
      <c r="R1397" s="72"/>
      <c r="S1397" s="72"/>
      <c r="T1397" s="72"/>
      <c r="U1397" s="72"/>
      <c r="V1397" s="72"/>
      <c r="W1397" s="72"/>
      <c r="X1397" s="72"/>
      <c r="Y1397" s="72"/>
      <c r="Z1397" s="72"/>
      <c r="AA1397" s="72"/>
      <c r="AB1397" s="72"/>
      <c r="AC1397" s="72"/>
      <c r="AD1397" s="72"/>
      <c r="AE1397" s="72"/>
      <c r="AF1397" s="72"/>
      <c r="AG1397" s="72"/>
      <c r="AH1397" s="72"/>
      <c r="AI1397" s="72"/>
      <c r="AJ1397" s="72"/>
      <c r="AK1397" s="72"/>
      <c r="AL1397" s="72"/>
      <c r="AM1397" s="72"/>
      <c r="AN1397" s="72"/>
      <c r="AO1397" s="72"/>
    </row>
    <row r="1398" spans="10:41" ht="23.25">
      <c r="J1398" s="72"/>
      <c r="K1398" s="72"/>
      <c r="L1398" s="72"/>
      <c r="M1398" s="72"/>
      <c r="N1398" s="72"/>
      <c r="O1398" s="72"/>
      <c r="P1398" s="72"/>
      <c r="Q1398" s="72"/>
      <c r="R1398" s="72"/>
      <c r="S1398" s="72"/>
      <c r="T1398" s="72"/>
      <c r="U1398" s="72"/>
      <c r="V1398" s="72"/>
      <c r="W1398" s="72"/>
      <c r="X1398" s="72"/>
      <c r="Y1398" s="72"/>
      <c r="Z1398" s="72"/>
      <c r="AA1398" s="72"/>
      <c r="AB1398" s="72"/>
      <c r="AC1398" s="72"/>
      <c r="AD1398" s="72"/>
      <c r="AE1398" s="72"/>
      <c r="AF1398" s="72"/>
      <c r="AG1398" s="72"/>
      <c r="AH1398" s="72"/>
      <c r="AI1398" s="72"/>
      <c r="AJ1398" s="72"/>
      <c r="AK1398" s="72"/>
      <c r="AL1398" s="72"/>
      <c r="AM1398" s="72"/>
      <c r="AN1398" s="72"/>
      <c r="AO1398" s="72"/>
    </row>
    <row r="1399" spans="10:41" ht="23.25">
      <c r="J1399" s="72"/>
      <c r="K1399" s="72"/>
      <c r="L1399" s="72"/>
      <c r="M1399" s="72"/>
      <c r="N1399" s="72"/>
      <c r="O1399" s="72"/>
      <c r="P1399" s="72"/>
      <c r="Q1399" s="72"/>
      <c r="R1399" s="72"/>
      <c r="S1399" s="72"/>
      <c r="T1399" s="72"/>
      <c r="U1399" s="72"/>
      <c r="V1399" s="72"/>
      <c r="W1399" s="72"/>
      <c r="X1399" s="72"/>
      <c r="Y1399" s="72"/>
      <c r="Z1399" s="72"/>
      <c r="AA1399" s="72"/>
      <c r="AB1399" s="72"/>
      <c r="AC1399" s="72"/>
      <c r="AD1399" s="72"/>
      <c r="AE1399" s="72"/>
      <c r="AF1399" s="72"/>
      <c r="AG1399" s="72"/>
      <c r="AH1399" s="72"/>
      <c r="AI1399" s="72"/>
      <c r="AJ1399" s="72"/>
      <c r="AK1399" s="72"/>
      <c r="AL1399" s="72"/>
      <c r="AM1399" s="72"/>
      <c r="AN1399" s="72"/>
      <c r="AO1399" s="72"/>
    </row>
    <row r="1400" spans="10:41" ht="23.25">
      <c r="J1400" s="72"/>
      <c r="K1400" s="72"/>
      <c r="L1400" s="72"/>
      <c r="M1400" s="72"/>
      <c r="N1400" s="72"/>
      <c r="O1400" s="72"/>
      <c r="P1400" s="72"/>
      <c r="Q1400" s="72"/>
      <c r="R1400" s="72"/>
      <c r="S1400" s="72"/>
      <c r="T1400" s="72"/>
      <c r="U1400" s="72"/>
      <c r="V1400" s="72"/>
      <c r="W1400" s="72"/>
      <c r="X1400" s="72"/>
      <c r="Y1400" s="72"/>
      <c r="Z1400" s="72"/>
      <c r="AA1400" s="72"/>
      <c r="AB1400" s="72"/>
      <c r="AC1400" s="72"/>
      <c r="AD1400" s="72"/>
      <c r="AE1400" s="72"/>
      <c r="AF1400" s="72"/>
      <c r="AG1400" s="72"/>
      <c r="AH1400" s="72"/>
      <c r="AI1400" s="72"/>
      <c r="AJ1400" s="72"/>
      <c r="AK1400" s="72"/>
      <c r="AL1400" s="72"/>
      <c r="AM1400" s="72"/>
      <c r="AN1400" s="72"/>
      <c r="AO1400" s="72"/>
    </row>
    <row r="1401" spans="10:41" ht="23.25">
      <c r="J1401" s="72"/>
      <c r="K1401" s="72"/>
      <c r="L1401" s="72"/>
      <c r="M1401" s="72"/>
      <c r="N1401" s="72"/>
      <c r="O1401" s="72"/>
      <c r="P1401" s="72"/>
      <c r="Q1401" s="72"/>
      <c r="R1401" s="72"/>
      <c r="S1401" s="72"/>
      <c r="T1401" s="72"/>
      <c r="U1401" s="72"/>
      <c r="V1401" s="72"/>
      <c r="W1401" s="72"/>
      <c r="X1401" s="72"/>
      <c r="Y1401" s="72"/>
      <c r="Z1401" s="72"/>
      <c r="AA1401" s="72"/>
      <c r="AB1401" s="72"/>
      <c r="AC1401" s="72"/>
      <c r="AD1401" s="72"/>
      <c r="AE1401" s="72"/>
      <c r="AF1401" s="72"/>
      <c r="AG1401" s="72"/>
      <c r="AH1401" s="72"/>
      <c r="AI1401" s="72"/>
      <c r="AJ1401" s="72"/>
      <c r="AK1401" s="72"/>
      <c r="AL1401" s="72"/>
      <c r="AM1401" s="72"/>
      <c r="AN1401" s="72"/>
      <c r="AO1401" s="72"/>
    </row>
    <row r="1402" spans="10:41" ht="23.25">
      <c r="J1402" s="72"/>
      <c r="K1402" s="72"/>
      <c r="L1402" s="72"/>
      <c r="M1402" s="72"/>
      <c r="N1402" s="72"/>
      <c r="O1402" s="72"/>
      <c r="P1402" s="72"/>
      <c r="Q1402" s="72"/>
      <c r="R1402" s="72"/>
      <c r="S1402" s="72"/>
      <c r="T1402" s="72"/>
      <c r="U1402" s="72"/>
      <c r="V1402" s="72"/>
      <c r="W1402" s="72"/>
      <c r="X1402" s="72"/>
      <c r="Y1402" s="72"/>
      <c r="Z1402" s="72"/>
      <c r="AA1402" s="72"/>
      <c r="AB1402" s="72"/>
      <c r="AC1402" s="72"/>
      <c r="AD1402" s="72"/>
      <c r="AE1402" s="72"/>
      <c r="AF1402" s="72"/>
      <c r="AG1402" s="72"/>
      <c r="AH1402" s="72"/>
      <c r="AI1402" s="72"/>
      <c r="AJ1402" s="72"/>
      <c r="AK1402" s="72"/>
      <c r="AL1402" s="72"/>
      <c r="AM1402" s="72"/>
      <c r="AN1402" s="72"/>
      <c r="AO1402" s="72"/>
    </row>
    <row r="1403" spans="10:41" ht="23.25">
      <c r="J1403" s="72"/>
      <c r="K1403" s="72"/>
      <c r="L1403" s="72"/>
      <c r="M1403" s="72"/>
      <c r="N1403" s="72"/>
      <c r="O1403" s="72"/>
      <c r="P1403" s="72"/>
      <c r="Q1403" s="72"/>
      <c r="R1403" s="72"/>
      <c r="S1403" s="72"/>
      <c r="T1403" s="72"/>
      <c r="U1403" s="72"/>
      <c r="V1403" s="72"/>
      <c r="W1403" s="72"/>
      <c r="X1403" s="72"/>
      <c r="Y1403" s="72"/>
      <c r="Z1403" s="72"/>
      <c r="AA1403" s="72"/>
      <c r="AB1403" s="72"/>
      <c r="AC1403" s="72"/>
      <c r="AD1403" s="72"/>
      <c r="AE1403" s="72"/>
      <c r="AF1403" s="72"/>
      <c r="AG1403" s="72"/>
      <c r="AH1403" s="72"/>
      <c r="AI1403" s="72"/>
      <c r="AJ1403" s="72"/>
      <c r="AK1403" s="72"/>
      <c r="AL1403" s="72"/>
      <c r="AM1403" s="72"/>
      <c r="AN1403" s="72"/>
      <c r="AO1403" s="72"/>
    </row>
    <row r="1404" spans="10:41" ht="23.25">
      <c r="J1404" s="72"/>
      <c r="K1404" s="72"/>
      <c r="L1404" s="72"/>
      <c r="M1404" s="72"/>
      <c r="N1404" s="72"/>
      <c r="O1404" s="72"/>
      <c r="P1404" s="72"/>
      <c r="Q1404" s="72"/>
      <c r="R1404" s="72"/>
      <c r="S1404" s="72"/>
      <c r="T1404" s="72"/>
      <c r="U1404" s="72"/>
      <c r="V1404" s="72"/>
      <c r="W1404" s="72"/>
      <c r="X1404" s="72"/>
      <c r="Y1404" s="72"/>
      <c r="Z1404" s="72"/>
      <c r="AA1404" s="72"/>
      <c r="AB1404" s="72"/>
      <c r="AC1404" s="72"/>
      <c r="AD1404" s="72"/>
      <c r="AE1404" s="72"/>
      <c r="AF1404" s="72"/>
      <c r="AG1404" s="72"/>
      <c r="AH1404" s="72"/>
      <c r="AI1404" s="72"/>
      <c r="AJ1404" s="72"/>
      <c r="AK1404" s="72"/>
      <c r="AL1404" s="72"/>
      <c r="AM1404" s="72"/>
      <c r="AN1404" s="72"/>
      <c r="AO1404" s="72"/>
    </row>
    <row r="1405" spans="10:41" ht="23.25">
      <c r="J1405" s="72"/>
      <c r="K1405" s="72"/>
      <c r="L1405" s="72"/>
      <c r="M1405" s="72"/>
      <c r="N1405" s="72"/>
      <c r="O1405" s="72"/>
      <c r="P1405" s="72"/>
      <c r="Q1405" s="72"/>
      <c r="R1405" s="72"/>
      <c r="S1405" s="72"/>
      <c r="T1405" s="72"/>
      <c r="U1405" s="72"/>
      <c r="V1405" s="72"/>
      <c r="W1405" s="72"/>
      <c r="X1405" s="72"/>
      <c r="Y1405" s="72"/>
      <c r="Z1405" s="72"/>
      <c r="AA1405" s="72"/>
      <c r="AB1405" s="72"/>
      <c r="AC1405" s="72"/>
      <c r="AD1405" s="72"/>
      <c r="AE1405" s="72"/>
      <c r="AF1405" s="72"/>
      <c r="AG1405" s="72"/>
      <c r="AH1405" s="72"/>
      <c r="AI1405" s="72"/>
      <c r="AJ1405" s="72"/>
      <c r="AK1405" s="72"/>
      <c r="AL1405" s="72"/>
      <c r="AM1405" s="72"/>
      <c r="AN1405" s="72"/>
      <c r="AO1405" s="72"/>
    </row>
    <row r="1406" spans="10:41" ht="23.25">
      <c r="J1406" s="72"/>
      <c r="K1406" s="72"/>
      <c r="L1406" s="72"/>
      <c r="M1406" s="72"/>
      <c r="N1406" s="72"/>
      <c r="O1406" s="72"/>
      <c r="P1406" s="72"/>
      <c r="Q1406" s="72"/>
      <c r="R1406" s="72"/>
      <c r="S1406" s="72"/>
      <c r="T1406" s="72"/>
      <c r="U1406" s="72"/>
      <c r="V1406" s="72"/>
      <c r="W1406" s="72"/>
      <c r="X1406" s="72"/>
      <c r="Y1406" s="72"/>
      <c r="Z1406" s="72"/>
      <c r="AA1406" s="72"/>
      <c r="AB1406" s="72"/>
      <c r="AC1406" s="72"/>
      <c r="AD1406" s="72"/>
      <c r="AE1406" s="72"/>
      <c r="AF1406" s="72"/>
      <c r="AG1406" s="72"/>
      <c r="AH1406" s="72"/>
      <c r="AI1406" s="72"/>
      <c r="AJ1406" s="72"/>
      <c r="AK1406" s="72"/>
      <c r="AL1406" s="72"/>
      <c r="AM1406" s="72"/>
      <c r="AN1406" s="72"/>
      <c r="AO1406" s="72"/>
    </row>
    <row r="1407" spans="10:41" ht="23.25">
      <c r="J1407" s="72"/>
      <c r="K1407" s="72"/>
      <c r="L1407" s="72"/>
      <c r="M1407" s="72"/>
      <c r="N1407" s="72"/>
      <c r="O1407" s="72"/>
      <c r="P1407" s="72"/>
      <c r="Q1407" s="72"/>
      <c r="R1407" s="72"/>
      <c r="S1407" s="72"/>
      <c r="T1407" s="72"/>
      <c r="U1407" s="72"/>
      <c r="V1407" s="72"/>
      <c r="W1407" s="72"/>
      <c r="X1407" s="72"/>
      <c r="Y1407" s="72"/>
      <c r="Z1407" s="72"/>
      <c r="AA1407" s="72"/>
      <c r="AB1407" s="72"/>
      <c r="AC1407" s="72"/>
      <c r="AD1407" s="72"/>
      <c r="AE1407" s="72"/>
      <c r="AF1407" s="72"/>
      <c r="AG1407" s="72"/>
      <c r="AH1407" s="72"/>
      <c r="AI1407" s="72"/>
      <c r="AJ1407" s="72"/>
      <c r="AK1407" s="72"/>
      <c r="AL1407" s="72"/>
      <c r="AM1407" s="72"/>
      <c r="AN1407" s="72"/>
      <c r="AO1407" s="72"/>
    </row>
    <row r="1408" spans="10:41" ht="23.25">
      <c r="J1408" s="72"/>
      <c r="K1408" s="72"/>
      <c r="L1408" s="72"/>
      <c r="M1408" s="72"/>
      <c r="N1408" s="72"/>
      <c r="O1408" s="72"/>
      <c r="P1408" s="72"/>
      <c r="Q1408" s="72"/>
      <c r="R1408" s="72"/>
      <c r="S1408" s="72"/>
      <c r="T1408" s="72"/>
      <c r="U1408" s="72"/>
      <c r="V1408" s="72"/>
      <c r="W1408" s="72"/>
      <c r="X1408" s="72"/>
      <c r="Y1408" s="72"/>
      <c r="Z1408" s="72"/>
      <c r="AA1408" s="72"/>
      <c r="AB1408" s="72"/>
      <c r="AC1408" s="72"/>
      <c r="AD1408" s="72"/>
      <c r="AE1408" s="72"/>
      <c r="AF1408" s="72"/>
      <c r="AG1408" s="72"/>
      <c r="AH1408" s="72"/>
      <c r="AI1408" s="72"/>
      <c r="AJ1408" s="72"/>
      <c r="AK1408" s="72"/>
      <c r="AL1408" s="72"/>
      <c r="AM1408" s="72"/>
      <c r="AN1408" s="72"/>
      <c r="AO1408" s="72"/>
    </row>
    <row r="1409" spans="10:41" ht="23.25">
      <c r="J1409" s="72"/>
      <c r="K1409" s="72"/>
      <c r="L1409" s="72"/>
      <c r="M1409" s="72"/>
      <c r="N1409" s="72"/>
      <c r="O1409" s="72"/>
      <c r="P1409" s="72"/>
      <c r="Q1409" s="72"/>
      <c r="R1409" s="72"/>
      <c r="S1409" s="72"/>
      <c r="T1409" s="72"/>
      <c r="U1409" s="72"/>
      <c r="V1409" s="72"/>
      <c r="W1409" s="72"/>
      <c r="X1409" s="72"/>
      <c r="Y1409" s="72"/>
      <c r="Z1409" s="72"/>
      <c r="AA1409" s="72"/>
      <c r="AB1409" s="72"/>
      <c r="AC1409" s="72"/>
      <c r="AD1409" s="72"/>
      <c r="AE1409" s="72"/>
      <c r="AF1409" s="72"/>
      <c r="AG1409" s="72"/>
      <c r="AH1409" s="72"/>
      <c r="AI1409" s="72"/>
      <c r="AJ1409" s="72"/>
      <c r="AK1409" s="72"/>
      <c r="AL1409" s="72"/>
      <c r="AM1409" s="72"/>
      <c r="AN1409" s="72"/>
      <c r="AO1409" s="72"/>
    </row>
    <row r="1410" spans="10:41" ht="23.25">
      <c r="J1410" s="72"/>
      <c r="K1410" s="72"/>
      <c r="L1410" s="72"/>
      <c r="M1410" s="72"/>
      <c r="N1410" s="72"/>
      <c r="O1410" s="72"/>
      <c r="P1410" s="72"/>
      <c r="Q1410" s="72"/>
      <c r="R1410" s="72"/>
      <c r="S1410" s="72"/>
      <c r="T1410" s="72"/>
      <c r="U1410" s="72"/>
      <c r="V1410" s="72"/>
      <c r="W1410" s="72"/>
      <c r="X1410" s="72"/>
      <c r="Y1410" s="72"/>
      <c r="Z1410" s="72"/>
      <c r="AA1410" s="72"/>
      <c r="AB1410" s="72"/>
      <c r="AC1410" s="72"/>
      <c r="AD1410" s="72"/>
      <c r="AE1410" s="72"/>
      <c r="AF1410" s="72"/>
      <c r="AG1410" s="72"/>
      <c r="AH1410" s="72"/>
      <c r="AI1410" s="72"/>
      <c r="AJ1410" s="72"/>
      <c r="AK1410" s="72"/>
      <c r="AL1410" s="72"/>
      <c r="AM1410" s="72"/>
      <c r="AN1410" s="72"/>
      <c r="AO1410" s="72"/>
    </row>
    <row r="1411" spans="10:41" ht="23.25">
      <c r="J1411" s="72"/>
      <c r="K1411" s="72"/>
      <c r="L1411" s="72"/>
      <c r="M1411" s="72"/>
      <c r="N1411" s="72"/>
      <c r="O1411" s="72"/>
      <c r="P1411" s="72"/>
      <c r="Q1411" s="72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  <c r="AC1411" s="72"/>
      <c r="AD1411" s="72"/>
      <c r="AE1411" s="72"/>
      <c r="AF1411" s="72"/>
      <c r="AG1411" s="72"/>
      <c r="AH1411" s="72"/>
      <c r="AI1411" s="72"/>
      <c r="AJ1411" s="72"/>
      <c r="AK1411" s="72"/>
      <c r="AL1411" s="72"/>
      <c r="AM1411" s="72"/>
      <c r="AN1411" s="72"/>
      <c r="AO1411" s="72"/>
    </row>
    <row r="1412" spans="10:41" ht="23.25">
      <c r="J1412" s="72"/>
      <c r="K1412" s="72"/>
      <c r="L1412" s="72"/>
      <c r="M1412" s="72"/>
      <c r="N1412" s="72"/>
      <c r="O1412" s="72"/>
      <c r="P1412" s="72"/>
      <c r="Q1412" s="72"/>
      <c r="R1412" s="72"/>
      <c r="S1412" s="72"/>
      <c r="T1412" s="72"/>
      <c r="U1412" s="72"/>
      <c r="V1412" s="72"/>
      <c r="W1412" s="72"/>
      <c r="X1412" s="72"/>
      <c r="Y1412" s="72"/>
      <c r="Z1412" s="72"/>
      <c r="AA1412" s="72"/>
      <c r="AB1412" s="72"/>
      <c r="AC1412" s="72"/>
      <c r="AD1412" s="72"/>
      <c r="AE1412" s="72"/>
      <c r="AF1412" s="72"/>
      <c r="AG1412" s="72"/>
      <c r="AH1412" s="72"/>
      <c r="AI1412" s="72"/>
      <c r="AJ1412" s="72"/>
      <c r="AK1412" s="72"/>
      <c r="AL1412" s="72"/>
      <c r="AM1412" s="72"/>
      <c r="AN1412" s="72"/>
      <c r="AO1412" s="72"/>
    </row>
    <row r="1413" spans="10:41" ht="23.25">
      <c r="J1413" s="72"/>
      <c r="K1413" s="72"/>
      <c r="L1413" s="72"/>
      <c r="M1413" s="72"/>
      <c r="N1413" s="72"/>
      <c r="O1413" s="72"/>
      <c r="P1413" s="72"/>
      <c r="Q1413" s="72"/>
      <c r="R1413" s="72"/>
      <c r="S1413" s="72"/>
      <c r="T1413" s="72"/>
      <c r="U1413" s="72"/>
      <c r="V1413" s="72"/>
      <c r="W1413" s="72"/>
      <c r="X1413" s="72"/>
      <c r="Y1413" s="72"/>
      <c r="Z1413" s="72"/>
      <c r="AA1413" s="72"/>
      <c r="AB1413" s="72"/>
      <c r="AC1413" s="72"/>
      <c r="AD1413" s="72"/>
      <c r="AE1413" s="72"/>
      <c r="AF1413" s="72"/>
      <c r="AG1413" s="72"/>
      <c r="AH1413" s="72"/>
      <c r="AI1413" s="72"/>
      <c r="AJ1413" s="72"/>
      <c r="AK1413" s="72"/>
      <c r="AL1413" s="72"/>
      <c r="AM1413" s="72"/>
      <c r="AN1413" s="72"/>
      <c r="AO1413" s="72"/>
    </row>
    <row r="1414" spans="10:41" ht="23.25">
      <c r="J1414" s="72"/>
      <c r="K1414" s="72"/>
      <c r="L1414" s="72"/>
      <c r="M1414" s="72"/>
      <c r="N1414" s="72"/>
      <c r="O1414" s="72"/>
      <c r="P1414" s="72"/>
      <c r="Q1414" s="72"/>
      <c r="R1414" s="72"/>
      <c r="S1414" s="72"/>
      <c r="T1414" s="72"/>
      <c r="U1414" s="72"/>
      <c r="V1414" s="72"/>
      <c r="W1414" s="72"/>
      <c r="X1414" s="72"/>
      <c r="Y1414" s="72"/>
      <c r="Z1414" s="72"/>
      <c r="AA1414" s="72"/>
      <c r="AB1414" s="72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</row>
    <row r="1415" spans="10:41" ht="23.25">
      <c r="J1415" s="72"/>
      <c r="K1415" s="72"/>
      <c r="L1415" s="72"/>
      <c r="M1415" s="72"/>
      <c r="N1415" s="72"/>
      <c r="O1415" s="72"/>
      <c r="P1415" s="72"/>
      <c r="Q1415" s="72"/>
      <c r="R1415" s="72"/>
      <c r="S1415" s="72"/>
      <c r="T1415" s="72"/>
      <c r="U1415" s="72"/>
      <c r="V1415" s="72"/>
      <c r="W1415" s="72"/>
      <c r="X1415" s="72"/>
      <c r="Y1415" s="72"/>
      <c r="Z1415" s="72"/>
      <c r="AA1415" s="72"/>
      <c r="AB1415" s="72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</row>
    <row r="1416" spans="10:41" ht="23.25">
      <c r="J1416" s="72"/>
      <c r="K1416" s="72"/>
      <c r="L1416" s="72"/>
      <c r="M1416" s="72"/>
      <c r="N1416" s="72"/>
      <c r="O1416" s="72"/>
      <c r="P1416" s="72"/>
      <c r="Q1416" s="72"/>
      <c r="R1416" s="72"/>
      <c r="S1416" s="72"/>
      <c r="T1416" s="72"/>
      <c r="U1416" s="72"/>
      <c r="V1416" s="72"/>
      <c r="W1416" s="72"/>
      <c r="X1416" s="72"/>
      <c r="Y1416" s="72"/>
      <c r="Z1416" s="72"/>
      <c r="AA1416" s="72"/>
      <c r="AB1416" s="72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</row>
    <row r="1417" spans="10:41" ht="23.25">
      <c r="J1417" s="72"/>
      <c r="K1417" s="72"/>
      <c r="L1417" s="72"/>
      <c r="M1417" s="72"/>
      <c r="N1417" s="72"/>
      <c r="O1417" s="72"/>
      <c r="P1417" s="72"/>
      <c r="Q1417" s="72"/>
      <c r="R1417" s="72"/>
      <c r="S1417" s="72"/>
      <c r="T1417" s="72"/>
      <c r="U1417" s="72"/>
      <c r="V1417" s="72"/>
      <c r="W1417" s="72"/>
      <c r="X1417" s="72"/>
      <c r="Y1417" s="72"/>
      <c r="Z1417" s="72"/>
      <c r="AA1417" s="72"/>
      <c r="AB1417" s="72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</row>
    <row r="1418" spans="10:41" ht="23.25">
      <c r="J1418" s="72"/>
      <c r="K1418" s="72"/>
      <c r="L1418" s="72"/>
      <c r="M1418" s="72"/>
      <c r="N1418" s="72"/>
      <c r="O1418" s="72"/>
      <c r="P1418" s="72"/>
      <c r="Q1418" s="72"/>
      <c r="R1418" s="72"/>
      <c r="S1418" s="72"/>
      <c r="T1418" s="72"/>
      <c r="U1418" s="72"/>
      <c r="V1418" s="72"/>
      <c r="W1418" s="72"/>
      <c r="X1418" s="72"/>
      <c r="Y1418" s="72"/>
      <c r="Z1418" s="72"/>
      <c r="AA1418" s="72"/>
      <c r="AB1418" s="72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</row>
    <row r="1419" spans="10:41" ht="23.25">
      <c r="J1419" s="72"/>
      <c r="K1419" s="72"/>
      <c r="L1419" s="72"/>
      <c r="M1419" s="72"/>
      <c r="N1419" s="72"/>
      <c r="O1419" s="72"/>
      <c r="P1419" s="72"/>
      <c r="Q1419" s="72"/>
      <c r="R1419" s="72"/>
      <c r="S1419" s="72"/>
      <c r="T1419" s="72"/>
      <c r="U1419" s="72"/>
      <c r="V1419" s="72"/>
      <c r="W1419" s="72"/>
      <c r="X1419" s="72"/>
      <c r="Y1419" s="72"/>
      <c r="Z1419" s="72"/>
      <c r="AA1419" s="72"/>
      <c r="AB1419" s="72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</row>
    <row r="1420" spans="10:41" ht="23.25">
      <c r="J1420" s="72"/>
      <c r="K1420" s="72"/>
      <c r="L1420" s="72"/>
      <c r="M1420" s="72"/>
      <c r="N1420" s="72"/>
      <c r="O1420" s="72"/>
      <c r="P1420" s="72"/>
      <c r="Q1420" s="72"/>
      <c r="R1420" s="72"/>
      <c r="S1420" s="72"/>
      <c r="T1420" s="72"/>
      <c r="U1420" s="72"/>
      <c r="V1420" s="72"/>
      <c r="W1420" s="72"/>
      <c r="X1420" s="72"/>
      <c r="Y1420" s="72"/>
      <c r="Z1420" s="72"/>
      <c r="AA1420" s="72"/>
      <c r="AB1420" s="72"/>
      <c r="AC1420" s="72"/>
      <c r="AD1420" s="72"/>
      <c r="AE1420" s="72"/>
      <c r="AF1420" s="72"/>
      <c r="AG1420" s="72"/>
      <c r="AH1420" s="72"/>
      <c r="AI1420" s="72"/>
      <c r="AJ1420" s="72"/>
      <c r="AK1420" s="72"/>
      <c r="AL1420" s="72"/>
      <c r="AM1420" s="72"/>
      <c r="AN1420" s="72"/>
      <c r="AO1420" s="72"/>
    </row>
    <row r="1421" spans="10:41" ht="23.25">
      <c r="J1421" s="72"/>
      <c r="K1421" s="72"/>
      <c r="L1421" s="72"/>
      <c r="M1421" s="72"/>
      <c r="N1421" s="72"/>
      <c r="O1421" s="72"/>
      <c r="P1421" s="72"/>
      <c r="Q1421" s="72"/>
      <c r="R1421" s="72"/>
      <c r="S1421" s="72"/>
      <c r="T1421" s="72"/>
      <c r="U1421" s="72"/>
      <c r="V1421" s="72"/>
      <c r="W1421" s="72"/>
      <c r="X1421" s="72"/>
      <c r="Y1421" s="72"/>
      <c r="Z1421" s="72"/>
      <c r="AA1421" s="72"/>
      <c r="AB1421" s="72"/>
      <c r="AC1421" s="72"/>
      <c r="AD1421" s="72"/>
      <c r="AE1421" s="72"/>
      <c r="AF1421" s="72"/>
      <c r="AG1421" s="72"/>
      <c r="AH1421" s="72"/>
      <c r="AI1421" s="72"/>
      <c r="AJ1421" s="72"/>
      <c r="AK1421" s="72"/>
      <c r="AL1421" s="72"/>
      <c r="AM1421" s="72"/>
      <c r="AN1421" s="72"/>
      <c r="AO1421" s="72"/>
    </row>
    <row r="1422" spans="10:41" ht="23.25">
      <c r="J1422" s="72"/>
      <c r="K1422" s="72"/>
      <c r="L1422" s="72"/>
      <c r="M1422" s="72"/>
      <c r="N1422" s="72"/>
      <c r="O1422" s="72"/>
      <c r="P1422" s="72"/>
      <c r="Q1422" s="72"/>
      <c r="R1422" s="72"/>
      <c r="S1422" s="72"/>
      <c r="T1422" s="72"/>
      <c r="U1422" s="72"/>
      <c r="V1422" s="72"/>
      <c r="W1422" s="72"/>
      <c r="X1422" s="72"/>
      <c r="Y1422" s="72"/>
      <c r="Z1422" s="72"/>
      <c r="AA1422" s="72"/>
      <c r="AB1422" s="72"/>
      <c r="AC1422" s="72"/>
      <c r="AD1422" s="72"/>
      <c r="AE1422" s="72"/>
      <c r="AF1422" s="72"/>
      <c r="AG1422" s="72"/>
      <c r="AH1422" s="72"/>
      <c r="AI1422" s="72"/>
      <c r="AJ1422" s="72"/>
      <c r="AK1422" s="72"/>
      <c r="AL1422" s="72"/>
      <c r="AM1422" s="72"/>
      <c r="AN1422" s="72"/>
      <c r="AO1422" s="72"/>
    </row>
    <row r="1423" spans="10:41" ht="23.25">
      <c r="J1423" s="72"/>
      <c r="K1423" s="72"/>
      <c r="L1423" s="72"/>
      <c r="M1423" s="72"/>
      <c r="N1423" s="72"/>
      <c r="O1423" s="72"/>
      <c r="P1423" s="72"/>
      <c r="Q1423" s="72"/>
      <c r="R1423" s="72"/>
      <c r="S1423" s="72"/>
      <c r="T1423" s="72"/>
      <c r="U1423" s="72"/>
      <c r="V1423" s="72"/>
      <c r="W1423" s="7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  <c r="AH1423" s="72"/>
      <c r="AI1423" s="72"/>
      <c r="AJ1423" s="72"/>
      <c r="AK1423" s="72"/>
      <c r="AL1423" s="72"/>
      <c r="AM1423" s="72"/>
      <c r="AN1423" s="72"/>
      <c r="AO1423" s="72"/>
    </row>
    <row r="1424" spans="10:41" ht="23.25">
      <c r="J1424" s="72"/>
      <c r="K1424" s="72"/>
      <c r="L1424" s="72"/>
      <c r="M1424" s="72"/>
      <c r="N1424" s="72"/>
      <c r="O1424" s="72"/>
      <c r="P1424" s="72"/>
      <c r="Q1424" s="72"/>
      <c r="R1424" s="72"/>
      <c r="S1424" s="72"/>
      <c r="T1424" s="72"/>
      <c r="U1424" s="72"/>
      <c r="V1424" s="72"/>
      <c r="W1424" s="72"/>
      <c r="X1424" s="72"/>
      <c r="Y1424" s="72"/>
      <c r="Z1424" s="72"/>
      <c r="AA1424" s="72"/>
      <c r="AB1424" s="72"/>
      <c r="AC1424" s="72"/>
      <c r="AD1424" s="72"/>
      <c r="AE1424" s="72"/>
      <c r="AF1424" s="72"/>
      <c r="AG1424" s="72"/>
      <c r="AH1424" s="72"/>
      <c r="AI1424" s="72"/>
      <c r="AJ1424" s="72"/>
      <c r="AK1424" s="72"/>
      <c r="AL1424" s="72"/>
      <c r="AM1424" s="72"/>
      <c r="AN1424" s="72"/>
      <c r="AO1424" s="72"/>
    </row>
    <row r="1425" spans="10:41" ht="23.25">
      <c r="J1425" s="72"/>
      <c r="K1425" s="72"/>
      <c r="L1425" s="72"/>
      <c r="M1425" s="72"/>
      <c r="N1425" s="72"/>
      <c r="O1425" s="72"/>
      <c r="P1425" s="72"/>
      <c r="Q1425" s="72"/>
      <c r="R1425" s="72"/>
      <c r="S1425" s="72"/>
      <c r="T1425" s="72"/>
      <c r="U1425" s="72"/>
      <c r="V1425" s="72"/>
      <c r="W1425" s="7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  <c r="AH1425" s="72"/>
      <c r="AI1425" s="72"/>
      <c r="AJ1425" s="72"/>
      <c r="AK1425" s="72"/>
      <c r="AL1425" s="72"/>
      <c r="AM1425" s="72"/>
      <c r="AN1425" s="72"/>
      <c r="AO1425" s="72"/>
    </row>
    <row r="1426" spans="10:41" ht="23.25">
      <c r="J1426" s="72"/>
      <c r="K1426" s="72"/>
      <c r="L1426" s="72"/>
      <c r="M1426" s="72"/>
      <c r="N1426" s="72"/>
      <c r="O1426" s="72"/>
      <c r="P1426" s="72"/>
      <c r="Q1426" s="72"/>
      <c r="R1426" s="72"/>
      <c r="S1426" s="72"/>
      <c r="T1426" s="72"/>
      <c r="U1426" s="72"/>
      <c r="V1426" s="72"/>
      <c r="W1426" s="72"/>
      <c r="X1426" s="72"/>
      <c r="Y1426" s="72"/>
      <c r="Z1426" s="72"/>
      <c r="AA1426" s="72"/>
      <c r="AB1426" s="72"/>
      <c r="AC1426" s="72"/>
      <c r="AD1426" s="72"/>
      <c r="AE1426" s="72"/>
      <c r="AF1426" s="72"/>
      <c r="AG1426" s="72"/>
      <c r="AH1426" s="72"/>
      <c r="AI1426" s="72"/>
      <c r="AJ1426" s="72"/>
      <c r="AK1426" s="72"/>
      <c r="AL1426" s="72"/>
      <c r="AM1426" s="72"/>
      <c r="AN1426" s="72"/>
      <c r="AO1426" s="72"/>
    </row>
    <row r="1427" spans="10:41" ht="23.25">
      <c r="J1427" s="72"/>
      <c r="K1427" s="72"/>
      <c r="L1427" s="72"/>
      <c r="M1427" s="72"/>
      <c r="N1427" s="72"/>
      <c r="O1427" s="72"/>
      <c r="P1427" s="72"/>
      <c r="Q1427" s="72"/>
      <c r="R1427" s="72"/>
      <c r="S1427" s="72"/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  <c r="AH1427" s="72"/>
      <c r="AI1427" s="72"/>
      <c r="AJ1427" s="72"/>
      <c r="AK1427" s="72"/>
      <c r="AL1427" s="72"/>
      <c r="AM1427" s="72"/>
      <c r="AN1427" s="72"/>
      <c r="AO1427" s="72"/>
    </row>
    <row r="1428" spans="10:41" ht="23.25">
      <c r="J1428" s="72"/>
      <c r="K1428" s="72"/>
      <c r="L1428" s="72"/>
      <c r="M1428" s="72"/>
      <c r="N1428" s="72"/>
      <c r="O1428" s="72"/>
      <c r="P1428" s="72"/>
      <c r="Q1428" s="72"/>
      <c r="R1428" s="72"/>
      <c r="S1428" s="72"/>
      <c r="T1428" s="72"/>
      <c r="U1428" s="72"/>
      <c r="V1428" s="72"/>
      <c r="W1428" s="72"/>
      <c r="X1428" s="72"/>
      <c r="Y1428" s="72"/>
      <c r="Z1428" s="72"/>
      <c r="AA1428" s="72"/>
      <c r="AB1428" s="72"/>
      <c r="AC1428" s="72"/>
      <c r="AD1428" s="72"/>
      <c r="AE1428" s="72"/>
      <c r="AF1428" s="72"/>
      <c r="AG1428" s="72"/>
      <c r="AH1428" s="72"/>
      <c r="AI1428" s="72"/>
      <c r="AJ1428" s="72"/>
      <c r="AK1428" s="72"/>
      <c r="AL1428" s="72"/>
      <c r="AM1428" s="72"/>
      <c r="AN1428" s="72"/>
      <c r="AO1428" s="72"/>
    </row>
    <row r="1429" spans="10:41" ht="23.25">
      <c r="J1429" s="72"/>
      <c r="K1429" s="72"/>
      <c r="L1429" s="72"/>
      <c r="M1429" s="72"/>
      <c r="N1429" s="72"/>
      <c r="O1429" s="72"/>
      <c r="P1429" s="72"/>
      <c r="Q1429" s="72"/>
      <c r="R1429" s="72"/>
      <c r="S1429" s="72"/>
      <c r="T1429" s="72"/>
      <c r="U1429" s="72"/>
      <c r="V1429" s="72"/>
      <c r="W1429" s="72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72"/>
      <c r="AH1429" s="72"/>
      <c r="AI1429" s="72"/>
      <c r="AJ1429" s="72"/>
      <c r="AK1429" s="72"/>
      <c r="AL1429" s="72"/>
      <c r="AM1429" s="72"/>
      <c r="AN1429" s="72"/>
      <c r="AO1429" s="72"/>
    </row>
    <row r="1430" spans="10:41" ht="23.25">
      <c r="J1430" s="72"/>
      <c r="K1430" s="72"/>
      <c r="L1430" s="72"/>
      <c r="M1430" s="72"/>
      <c r="N1430" s="72"/>
      <c r="O1430" s="72"/>
      <c r="P1430" s="72"/>
      <c r="Q1430" s="72"/>
      <c r="R1430" s="72"/>
      <c r="S1430" s="72"/>
      <c r="T1430" s="72"/>
      <c r="U1430" s="72"/>
      <c r="V1430" s="72"/>
      <c r="W1430" s="72"/>
      <c r="X1430" s="72"/>
      <c r="Y1430" s="72"/>
      <c r="Z1430" s="72"/>
      <c r="AA1430" s="72"/>
      <c r="AB1430" s="72"/>
      <c r="AC1430" s="72"/>
      <c r="AD1430" s="72"/>
      <c r="AE1430" s="72"/>
      <c r="AF1430" s="72"/>
      <c r="AG1430" s="72"/>
      <c r="AH1430" s="72"/>
      <c r="AI1430" s="72"/>
      <c r="AJ1430" s="72"/>
      <c r="AK1430" s="72"/>
      <c r="AL1430" s="72"/>
      <c r="AM1430" s="72"/>
      <c r="AN1430" s="72"/>
      <c r="AO1430" s="72"/>
    </row>
    <row r="1431" spans="10:41" ht="23.25">
      <c r="J1431" s="72"/>
      <c r="K1431" s="72"/>
      <c r="L1431" s="72"/>
      <c r="M1431" s="72"/>
      <c r="N1431" s="72"/>
      <c r="O1431" s="72"/>
      <c r="P1431" s="72"/>
      <c r="Q1431" s="72"/>
      <c r="R1431" s="72"/>
      <c r="S1431" s="72"/>
      <c r="T1431" s="72"/>
      <c r="U1431" s="72"/>
      <c r="V1431" s="72"/>
      <c r="W1431" s="72"/>
      <c r="X1431" s="72"/>
      <c r="Y1431" s="72"/>
      <c r="Z1431" s="72"/>
      <c r="AA1431" s="72"/>
      <c r="AB1431" s="72"/>
      <c r="AC1431" s="72"/>
      <c r="AD1431" s="72"/>
      <c r="AE1431" s="72"/>
      <c r="AF1431" s="72"/>
      <c r="AG1431" s="72"/>
      <c r="AH1431" s="72"/>
      <c r="AI1431" s="72"/>
      <c r="AJ1431" s="72"/>
      <c r="AK1431" s="72"/>
      <c r="AL1431" s="72"/>
      <c r="AM1431" s="72"/>
      <c r="AN1431" s="72"/>
      <c r="AO1431" s="72"/>
    </row>
    <row r="1432" spans="10:41" ht="23.25">
      <c r="J1432" s="72"/>
      <c r="K1432" s="72"/>
      <c r="L1432" s="72"/>
      <c r="M1432" s="72"/>
      <c r="N1432" s="72"/>
      <c r="O1432" s="72"/>
      <c r="P1432" s="72"/>
      <c r="Q1432" s="72"/>
      <c r="R1432" s="72"/>
      <c r="S1432" s="72"/>
      <c r="T1432" s="72"/>
      <c r="U1432" s="72"/>
      <c r="V1432" s="72"/>
      <c r="W1432" s="72"/>
      <c r="X1432" s="72"/>
      <c r="Y1432" s="72"/>
      <c r="Z1432" s="72"/>
      <c r="AA1432" s="72"/>
      <c r="AB1432" s="72"/>
      <c r="AC1432" s="72"/>
      <c r="AD1432" s="72"/>
      <c r="AE1432" s="72"/>
      <c r="AF1432" s="72"/>
      <c r="AG1432" s="72"/>
      <c r="AH1432" s="72"/>
      <c r="AI1432" s="72"/>
      <c r="AJ1432" s="72"/>
      <c r="AK1432" s="72"/>
      <c r="AL1432" s="72"/>
      <c r="AM1432" s="72"/>
      <c r="AN1432" s="72"/>
      <c r="AO1432" s="72"/>
    </row>
    <row r="1433" spans="10:41" ht="23.25">
      <c r="J1433" s="72"/>
      <c r="K1433" s="72"/>
      <c r="L1433" s="72"/>
      <c r="M1433" s="72"/>
      <c r="N1433" s="72"/>
      <c r="O1433" s="72"/>
      <c r="P1433" s="72"/>
      <c r="Q1433" s="72"/>
      <c r="R1433" s="72"/>
      <c r="S1433" s="72"/>
      <c r="T1433" s="72"/>
      <c r="U1433" s="72"/>
      <c r="V1433" s="72"/>
      <c r="W1433" s="72"/>
      <c r="X1433" s="72"/>
      <c r="Y1433" s="72"/>
      <c r="Z1433" s="72"/>
      <c r="AA1433" s="72"/>
      <c r="AB1433" s="72"/>
      <c r="AC1433" s="72"/>
      <c r="AD1433" s="72"/>
      <c r="AE1433" s="72"/>
      <c r="AF1433" s="72"/>
      <c r="AG1433" s="72"/>
      <c r="AH1433" s="72"/>
      <c r="AI1433" s="72"/>
      <c r="AJ1433" s="72"/>
      <c r="AK1433" s="72"/>
      <c r="AL1433" s="72"/>
      <c r="AM1433" s="72"/>
      <c r="AN1433" s="72"/>
      <c r="AO1433" s="72"/>
    </row>
    <row r="1434" spans="10:41" ht="23.25">
      <c r="J1434" s="72"/>
      <c r="K1434" s="72"/>
      <c r="L1434" s="72"/>
      <c r="M1434" s="72"/>
      <c r="N1434" s="72"/>
      <c r="O1434" s="72"/>
      <c r="P1434" s="72"/>
      <c r="Q1434" s="72"/>
      <c r="R1434" s="72"/>
      <c r="S1434" s="72"/>
      <c r="T1434" s="72"/>
      <c r="U1434" s="72"/>
      <c r="V1434" s="72"/>
      <c r="W1434" s="72"/>
      <c r="X1434" s="72"/>
      <c r="Y1434" s="72"/>
      <c r="Z1434" s="72"/>
      <c r="AA1434" s="72"/>
      <c r="AB1434" s="72"/>
      <c r="AC1434" s="72"/>
      <c r="AD1434" s="72"/>
      <c r="AE1434" s="72"/>
      <c r="AF1434" s="72"/>
      <c r="AG1434" s="72"/>
      <c r="AH1434" s="72"/>
      <c r="AI1434" s="72"/>
      <c r="AJ1434" s="72"/>
      <c r="AK1434" s="72"/>
      <c r="AL1434" s="72"/>
      <c r="AM1434" s="72"/>
      <c r="AN1434" s="72"/>
      <c r="AO1434" s="72"/>
    </row>
    <row r="1435" spans="10:41" ht="23.25">
      <c r="J1435" s="72"/>
      <c r="K1435" s="72"/>
      <c r="L1435" s="72"/>
      <c r="M1435" s="72"/>
      <c r="N1435" s="72"/>
      <c r="O1435" s="72"/>
      <c r="P1435" s="72"/>
      <c r="Q1435" s="72"/>
      <c r="R1435" s="72"/>
      <c r="S1435" s="72"/>
      <c r="T1435" s="72"/>
      <c r="U1435" s="72"/>
      <c r="V1435" s="72"/>
      <c r="W1435" s="72"/>
      <c r="X1435" s="72"/>
      <c r="Y1435" s="72"/>
      <c r="Z1435" s="72"/>
      <c r="AA1435" s="72"/>
      <c r="AB1435" s="72"/>
      <c r="AC1435" s="72"/>
      <c r="AD1435" s="72"/>
      <c r="AE1435" s="72"/>
      <c r="AF1435" s="72"/>
      <c r="AG1435" s="72"/>
      <c r="AH1435" s="72"/>
      <c r="AI1435" s="72"/>
      <c r="AJ1435" s="72"/>
      <c r="AK1435" s="72"/>
      <c r="AL1435" s="72"/>
      <c r="AM1435" s="72"/>
      <c r="AN1435" s="72"/>
      <c r="AO1435" s="72"/>
    </row>
    <row r="1436" spans="10:41" ht="23.25">
      <c r="J1436" s="72"/>
      <c r="K1436" s="72"/>
      <c r="L1436" s="72"/>
      <c r="M1436" s="72"/>
      <c r="N1436" s="72"/>
      <c r="O1436" s="72"/>
      <c r="P1436" s="72"/>
      <c r="Q1436" s="72"/>
      <c r="R1436" s="72"/>
      <c r="S1436" s="72"/>
      <c r="T1436" s="72"/>
      <c r="U1436" s="72"/>
      <c r="V1436" s="72"/>
      <c r="W1436" s="72"/>
      <c r="X1436" s="72"/>
      <c r="Y1436" s="72"/>
      <c r="Z1436" s="72"/>
      <c r="AA1436" s="72"/>
      <c r="AB1436" s="72"/>
      <c r="AC1436" s="72"/>
      <c r="AD1436" s="72"/>
      <c r="AE1436" s="72"/>
      <c r="AF1436" s="72"/>
      <c r="AG1436" s="72"/>
      <c r="AH1436" s="72"/>
      <c r="AI1436" s="72"/>
      <c r="AJ1436" s="72"/>
      <c r="AK1436" s="72"/>
      <c r="AL1436" s="72"/>
      <c r="AM1436" s="72"/>
      <c r="AN1436" s="72"/>
      <c r="AO1436" s="72"/>
    </row>
    <row r="1437" spans="10:41" ht="23.25">
      <c r="J1437" s="72"/>
      <c r="K1437" s="72"/>
      <c r="L1437" s="72"/>
      <c r="M1437" s="72"/>
      <c r="N1437" s="72"/>
      <c r="O1437" s="72"/>
      <c r="P1437" s="72"/>
      <c r="Q1437" s="72"/>
      <c r="R1437" s="72"/>
      <c r="S1437" s="72"/>
      <c r="T1437" s="72"/>
      <c r="U1437" s="72"/>
      <c r="V1437" s="72"/>
      <c r="W1437" s="72"/>
      <c r="X1437" s="72"/>
      <c r="Y1437" s="72"/>
      <c r="Z1437" s="72"/>
      <c r="AA1437" s="72"/>
      <c r="AB1437" s="72"/>
      <c r="AC1437" s="72"/>
      <c r="AD1437" s="72"/>
      <c r="AE1437" s="72"/>
      <c r="AF1437" s="72"/>
      <c r="AG1437" s="72"/>
      <c r="AH1437" s="72"/>
      <c r="AI1437" s="72"/>
      <c r="AJ1437" s="72"/>
      <c r="AK1437" s="72"/>
      <c r="AL1437" s="72"/>
      <c r="AM1437" s="72"/>
      <c r="AN1437" s="72"/>
      <c r="AO1437" s="72"/>
    </row>
    <row r="1438" spans="10:41" ht="23.25">
      <c r="J1438" s="72"/>
      <c r="K1438" s="72"/>
      <c r="L1438" s="72"/>
      <c r="M1438" s="72"/>
      <c r="N1438" s="72"/>
      <c r="O1438" s="72"/>
      <c r="P1438" s="72"/>
      <c r="Q1438" s="72"/>
      <c r="R1438" s="72"/>
      <c r="S1438" s="72"/>
      <c r="T1438" s="72"/>
      <c r="U1438" s="72"/>
      <c r="V1438" s="72"/>
      <c r="W1438" s="72"/>
      <c r="X1438" s="72"/>
      <c r="Y1438" s="72"/>
      <c r="Z1438" s="72"/>
      <c r="AA1438" s="72"/>
      <c r="AB1438" s="72"/>
      <c r="AC1438" s="72"/>
      <c r="AD1438" s="72"/>
      <c r="AE1438" s="72"/>
      <c r="AF1438" s="72"/>
      <c r="AG1438" s="72"/>
      <c r="AH1438" s="72"/>
      <c r="AI1438" s="72"/>
      <c r="AJ1438" s="72"/>
      <c r="AK1438" s="72"/>
      <c r="AL1438" s="72"/>
      <c r="AM1438" s="72"/>
      <c r="AN1438" s="72"/>
      <c r="AO1438" s="72"/>
    </row>
    <row r="1439" spans="10:41" ht="23.25">
      <c r="J1439" s="72"/>
      <c r="K1439" s="72"/>
      <c r="L1439" s="72"/>
      <c r="M1439" s="72"/>
      <c r="N1439" s="72"/>
      <c r="O1439" s="72"/>
      <c r="P1439" s="72"/>
      <c r="Q1439" s="72"/>
      <c r="R1439" s="72"/>
      <c r="S1439" s="72"/>
      <c r="T1439" s="72"/>
      <c r="U1439" s="72"/>
      <c r="V1439" s="72"/>
      <c r="W1439" s="72"/>
      <c r="X1439" s="72"/>
      <c r="Y1439" s="72"/>
      <c r="Z1439" s="72"/>
      <c r="AA1439" s="72"/>
      <c r="AB1439" s="72"/>
      <c r="AC1439" s="72"/>
      <c r="AD1439" s="72"/>
      <c r="AE1439" s="72"/>
      <c r="AF1439" s="72"/>
      <c r="AG1439" s="72"/>
      <c r="AH1439" s="72"/>
      <c r="AI1439" s="72"/>
      <c r="AJ1439" s="72"/>
      <c r="AK1439" s="72"/>
      <c r="AL1439" s="72"/>
      <c r="AM1439" s="72"/>
      <c r="AN1439" s="72"/>
      <c r="AO1439" s="72"/>
    </row>
    <row r="1440" spans="10:41" ht="23.25">
      <c r="J1440" s="72"/>
      <c r="K1440" s="72"/>
      <c r="L1440" s="72"/>
      <c r="M1440" s="72"/>
      <c r="N1440" s="72"/>
      <c r="O1440" s="72"/>
      <c r="P1440" s="72"/>
      <c r="Q1440" s="72"/>
      <c r="R1440" s="72"/>
      <c r="S1440" s="72"/>
      <c r="T1440" s="72"/>
      <c r="U1440" s="72"/>
      <c r="V1440" s="72"/>
      <c r="W1440" s="72"/>
      <c r="X1440" s="72"/>
      <c r="Y1440" s="72"/>
      <c r="Z1440" s="72"/>
      <c r="AA1440" s="72"/>
      <c r="AB1440" s="72"/>
      <c r="AC1440" s="72"/>
      <c r="AD1440" s="72"/>
      <c r="AE1440" s="72"/>
      <c r="AF1440" s="72"/>
      <c r="AG1440" s="72"/>
      <c r="AH1440" s="72"/>
      <c r="AI1440" s="72"/>
      <c r="AJ1440" s="72"/>
      <c r="AK1440" s="72"/>
      <c r="AL1440" s="72"/>
      <c r="AM1440" s="72"/>
      <c r="AN1440" s="72"/>
      <c r="AO1440" s="72"/>
    </row>
    <row r="1441" spans="10:41" ht="23.25">
      <c r="J1441" s="72"/>
      <c r="K1441" s="72"/>
      <c r="L1441" s="72"/>
      <c r="M1441" s="72"/>
      <c r="N1441" s="72"/>
      <c r="O1441" s="72"/>
      <c r="P1441" s="72"/>
      <c r="Q1441" s="72"/>
      <c r="R1441" s="72"/>
      <c r="S1441" s="72"/>
      <c r="T1441" s="72"/>
      <c r="U1441" s="72"/>
      <c r="V1441" s="72"/>
      <c r="W1441" s="72"/>
      <c r="X1441" s="72"/>
      <c r="Y1441" s="72"/>
      <c r="Z1441" s="72"/>
      <c r="AA1441" s="72"/>
      <c r="AB1441" s="72"/>
      <c r="AC1441" s="72"/>
      <c r="AD1441" s="72"/>
      <c r="AE1441" s="72"/>
      <c r="AF1441" s="72"/>
      <c r="AG1441" s="72"/>
      <c r="AH1441" s="72"/>
      <c r="AI1441" s="72"/>
      <c r="AJ1441" s="72"/>
      <c r="AK1441" s="72"/>
      <c r="AL1441" s="72"/>
      <c r="AM1441" s="72"/>
      <c r="AN1441" s="72"/>
      <c r="AO1441" s="72"/>
    </row>
    <row r="1442" spans="10:41" ht="23.25">
      <c r="J1442" s="72"/>
      <c r="K1442" s="72"/>
      <c r="L1442" s="72"/>
      <c r="M1442" s="72"/>
      <c r="N1442" s="72"/>
      <c r="O1442" s="72"/>
      <c r="P1442" s="72"/>
      <c r="Q1442" s="72"/>
      <c r="R1442" s="72"/>
      <c r="S1442" s="72"/>
      <c r="T1442" s="72"/>
      <c r="U1442" s="72"/>
      <c r="V1442" s="72"/>
      <c r="W1442" s="72"/>
      <c r="X1442" s="72"/>
      <c r="Y1442" s="72"/>
      <c r="Z1442" s="72"/>
      <c r="AA1442" s="72"/>
      <c r="AB1442" s="72"/>
      <c r="AC1442" s="72"/>
      <c r="AD1442" s="72"/>
      <c r="AE1442" s="72"/>
      <c r="AF1442" s="72"/>
      <c r="AG1442" s="72"/>
      <c r="AH1442" s="72"/>
      <c r="AI1442" s="72"/>
      <c r="AJ1442" s="72"/>
      <c r="AK1442" s="72"/>
      <c r="AL1442" s="72"/>
      <c r="AM1442" s="72"/>
      <c r="AN1442" s="72"/>
      <c r="AO1442" s="72"/>
    </row>
    <row r="1443" spans="10:41" ht="23.25">
      <c r="J1443" s="72"/>
      <c r="K1443" s="72"/>
      <c r="L1443" s="72"/>
      <c r="M1443" s="72"/>
      <c r="N1443" s="72"/>
      <c r="O1443" s="72"/>
      <c r="P1443" s="72"/>
      <c r="Q1443" s="72"/>
      <c r="R1443" s="72"/>
      <c r="S1443" s="72"/>
      <c r="T1443" s="72"/>
      <c r="U1443" s="72"/>
      <c r="V1443" s="72"/>
      <c r="W1443" s="72"/>
      <c r="X1443" s="72"/>
      <c r="Y1443" s="72"/>
      <c r="Z1443" s="72"/>
      <c r="AA1443" s="72"/>
      <c r="AB1443" s="72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</row>
    <row r="1444" spans="10:41" ht="23.25">
      <c r="J1444" s="72"/>
      <c r="K1444" s="72"/>
      <c r="L1444" s="72"/>
      <c r="M1444" s="72"/>
      <c r="N1444" s="72"/>
      <c r="O1444" s="72"/>
      <c r="P1444" s="72"/>
      <c r="Q1444" s="72"/>
      <c r="R1444" s="72"/>
      <c r="S1444" s="72"/>
      <c r="T1444" s="72"/>
      <c r="U1444" s="72"/>
      <c r="V1444" s="72"/>
      <c r="W1444" s="72"/>
      <c r="X1444" s="72"/>
      <c r="Y1444" s="72"/>
      <c r="Z1444" s="72"/>
      <c r="AA1444" s="72"/>
      <c r="AB1444" s="72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</row>
    <row r="1445" spans="10:41" ht="23.25">
      <c r="J1445" s="72"/>
      <c r="K1445" s="72"/>
      <c r="L1445" s="72"/>
      <c r="M1445" s="72"/>
      <c r="N1445" s="72"/>
      <c r="O1445" s="72"/>
      <c r="P1445" s="72"/>
      <c r="Q1445" s="72"/>
      <c r="R1445" s="72"/>
      <c r="S1445" s="72"/>
      <c r="T1445" s="72"/>
      <c r="U1445" s="72"/>
      <c r="V1445" s="72"/>
      <c r="W1445" s="72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</row>
    <row r="1446" spans="10:41" ht="23.25">
      <c r="J1446" s="72"/>
      <c r="K1446" s="72"/>
      <c r="L1446" s="72"/>
      <c r="M1446" s="72"/>
      <c r="N1446" s="72"/>
      <c r="O1446" s="72"/>
      <c r="P1446" s="72"/>
      <c r="Q1446" s="72"/>
      <c r="R1446" s="72"/>
      <c r="S1446" s="72"/>
      <c r="T1446" s="72"/>
      <c r="U1446" s="72"/>
      <c r="V1446" s="72"/>
      <c r="W1446" s="72"/>
      <c r="X1446" s="72"/>
      <c r="Y1446" s="72"/>
      <c r="Z1446" s="72"/>
      <c r="AA1446" s="72"/>
      <c r="AB1446" s="72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</row>
    <row r="1447" spans="10:41" ht="23.25">
      <c r="J1447" s="72"/>
      <c r="K1447" s="72"/>
      <c r="L1447" s="72"/>
      <c r="M1447" s="72"/>
      <c r="N1447" s="72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</row>
    <row r="1448" spans="10:41" ht="23.25">
      <c r="J1448" s="72"/>
      <c r="K1448" s="72"/>
      <c r="L1448" s="72"/>
      <c r="M1448" s="72"/>
      <c r="N1448" s="72"/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</row>
    <row r="1449" spans="10:41" ht="23.25">
      <c r="J1449" s="72"/>
      <c r="K1449" s="72"/>
      <c r="L1449" s="72"/>
      <c r="M1449" s="72"/>
      <c r="N1449" s="72"/>
      <c r="O1449" s="72"/>
      <c r="P1449" s="72"/>
      <c r="Q1449" s="72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  <c r="AH1449" s="72"/>
      <c r="AI1449" s="72"/>
      <c r="AJ1449" s="72"/>
      <c r="AK1449" s="72"/>
      <c r="AL1449" s="72"/>
      <c r="AM1449" s="72"/>
      <c r="AN1449" s="72"/>
      <c r="AO1449" s="72"/>
    </row>
    <row r="1450" spans="10:41" ht="23.25">
      <c r="J1450" s="72"/>
      <c r="K1450" s="72"/>
      <c r="L1450" s="72"/>
      <c r="M1450" s="72"/>
      <c r="N1450" s="72"/>
      <c r="O1450" s="72"/>
      <c r="P1450" s="72"/>
      <c r="Q1450" s="72"/>
      <c r="R1450" s="72"/>
      <c r="S1450" s="72"/>
      <c r="T1450" s="72"/>
      <c r="U1450" s="72"/>
      <c r="V1450" s="72"/>
      <c r="W1450" s="72"/>
      <c r="X1450" s="72"/>
      <c r="Y1450" s="72"/>
      <c r="Z1450" s="72"/>
      <c r="AA1450" s="72"/>
      <c r="AB1450" s="72"/>
      <c r="AC1450" s="72"/>
      <c r="AD1450" s="72"/>
      <c r="AE1450" s="72"/>
      <c r="AF1450" s="72"/>
      <c r="AG1450" s="72"/>
      <c r="AH1450" s="72"/>
      <c r="AI1450" s="72"/>
      <c r="AJ1450" s="72"/>
      <c r="AK1450" s="72"/>
      <c r="AL1450" s="72"/>
      <c r="AM1450" s="72"/>
      <c r="AN1450" s="72"/>
      <c r="AO1450" s="72"/>
    </row>
    <row r="1451" spans="10:41" ht="23.25">
      <c r="J1451" s="72"/>
      <c r="K1451" s="72"/>
      <c r="L1451" s="72"/>
      <c r="M1451" s="72"/>
      <c r="N1451" s="72"/>
      <c r="O1451" s="72"/>
      <c r="P1451" s="72"/>
      <c r="Q1451" s="72"/>
      <c r="R1451" s="72"/>
      <c r="S1451" s="72"/>
      <c r="T1451" s="72"/>
      <c r="U1451" s="72"/>
      <c r="V1451" s="72"/>
      <c r="W1451" s="72"/>
      <c r="X1451" s="72"/>
      <c r="Y1451" s="72"/>
      <c r="Z1451" s="72"/>
      <c r="AA1451" s="72"/>
      <c r="AB1451" s="72"/>
      <c r="AC1451" s="72"/>
      <c r="AD1451" s="72"/>
      <c r="AE1451" s="72"/>
      <c r="AF1451" s="72"/>
      <c r="AG1451" s="72"/>
      <c r="AH1451" s="72"/>
      <c r="AI1451" s="72"/>
      <c r="AJ1451" s="72"/>
      <c r="AK1451" s="72"/>
      <c r="AL1451" s="72"/>
      <c r="AM1451" s="72"/>
      <c r="AN1451" s="72"/>
      <c r="AO1451" s="72"/>
    </row>
    <row r="1452" spans="10:41" ht="23.25">
      <c r="J1452" s="72"/>
      <c r="K1452" s="72"/>
      <c r="L1452" s="72"/>
      <c r="M1452" s="72"/>
      <c r="N1452" s="72"/>
      <c r="O1452" s="72"/>
      <c r="P1452" s="72"/>
      <c r="Q1452" s="72"/>
      <c r="R1452" s="72"/>
      <c r="S1452" s="72"/>
      <c r="T1452" s="72"/>
      <c r="U1452" s="72"/>
      <c r="V1452" s="72"/>
      <c r="W1452" s="72"/>
      <c r="X1452" s="72"/>
      <c r="Y1452" s="72"/>
      <c r="Z1452" s="72"/>
      <c r="AA1452" s="72"/>
      <c r="AB1452" s="72"/>
      <c r="AC1452" s="72"/>
      <c r="AD1452" s="72"/>
      <c r="AE1452" s="72"/>
      <c r="AF1452" s="72"/>
      <c r="AG1452" s="72"/>
      <c r="AH1452" s="72"/>
      <c r="AI1452" s="72"/>
      <c r="AJ1452" s="72"/>
      <c r="AK1452" s="72"/>
      <c r="AL1452" s="72"/>
      <c r="AM1452" s="72"/>
      <c r="AN1452" s="72"/>
      <c r="AO1452" s="72"/>
    </row>
    <row r="1453" spans="10:41" ht="23.25">
      <c r="J1453" s="72"/>
      <c r="K1453" s="72"/>
      <c r="L1453" s="72"/>
      <c r="M1453" s="72"/>
      <c r="N1453" s="72"/>
      <c r="O1453" s="72"/>
      <c r="P1453" s="72"/>
      <c r="Q1453" s="72"/>
      <c r="R1453" s="72"/>
      <c r="S1453" s="72"/>
      <c r="T1453" s="72"/>
      <c r="U1453" s="72"/>
      <c r="V1453" s="72"/>
      <c r="W1453" s="72"/>
      <c r="X1453" s="72"/>
      <c r="Y1453" s="72"/>
      <c r="Z1453" s="72"/>
      <c r="AA1453" s="72"/>
      <c r="AB1453" s="72"/>
      <c r="AC1453" s="72"/>
      <c r="AD1453" s="72"/>
      <c r="AE1453" s="72"/>
      <c r="AF1453" s="72"/>
      <c r="AG1453" s="72"/>
      <c r="AH1453" s="72"/>
      <c r="AI1453" s="72"/>
      <c r="AJ1453" s="72"/>
      <c r="AK1453" s="72"/>
      <c r="AL1453" s="72"/>
      <c r="AM1453" s="72"/>
      <c r="AN1453" s="72"/>
      <c r="AO1453" s="72"/>
    </row>
    <row r="1454" spans="10:41" ht="23.25">
      <c r="J1454" s="72"/>
      <c r="K1454" s="72"/>
      <c r="L1454" s="72"/>
      <c r="M1454" s="72"/>
      <c r="N1454" s="72"/>
      <c r="O1454" s="72"/>
      <c r="P1454" s="72"/>
      <c r="Q1454" s="72"/>
      <c r="R1454" s="72"/>
      <c r="S1454" s="72"/>
      <c r="T1454" s="72"/>
      <c r="U1454" s="72"/>
      <c r="V1454" s="72"/>
      <c r="W1454" s="72"/>
      <c r="X1454" s="72"/>
      <c r="Y1454" s="72"/>
      <c r="Z1454" s="72"/>
      <c r="AA1454" s="72"/>
      <c r="AB1454" s="72"/>
      <c r="AC1454" s="72"/>
      <c r="AD1454" s="72"/>
      <c r="AE1454" s="72"/>
      <c r="AF1454" s="72"/>
      <c r="AG1454" s="72"/>
      <c r="AH1454" s="72"/>
      <c r="AI1454" s="72"/>
      <c r="AJ1454" s="72"/>
      <c r="AK1454" s="72"/>
      <c r="AL1454" s="72"/>
      <c r="AM1454" s="72"/>
      <c r="AN1454" s="72"/>
      <c r="AO1454" s="72"/>
    </row>
    <row r="1455" spans="10:41" ht="23.25">
      <c r="J1455" s="72"/>
      <c r="K1455" s="72"/>
      <c r="L1455" s="72"/>
      <c r="M1455" s="72"/>
      <c r="N1455" s="72"/>
      <c r="O1455" s="72"/>
      <c r="P1455" s="72"/>
      <c r="Q1455" s="72"/>
      <c r="R1455" s="72"/>
      <c r="S1455" s="72"/>
      <c r="T1455" s="72"/>
      <c r="U1455" s="72"/>
      <c r="V1455" s="72"/>
      <c r="W1455" s="72"/>
      <c r="X1455" s="72"/>
      <c r="Y1455" s="72"/>
      <c r="Z1455" s="72"/>
      <c r="AA1455" s="72"/>
      <c r="AB1455" s="72"/>
      <c r="AC1455" s="72"/>
      <c r="AD1455" s="72"/>
      <c r="AE1455" s="72"/>
      <c r="AF1455" s="72"/>
      <c r="AG1455" s="72"/>
      <c r="AH1455" s="72"/>
      <c r="AI1455" s="72"/>
      <c r="AJ1455" s="72"/>
      <c r="AK1455" s="72"/>
      <c r="AL1455" s="72"/>
      <c r="AM1455" s="72"/>
      <c r="AN1455" s="72"/>
      <c r="AO1455" s="72"/>
    </row>
    <row r="1456" spans="10:41" ht="23.25">
      <c r="J1456" s="72"/>
      <c r="K1456" s="72"/>
      <c r="L1456" s="72"/>
      <c r="M1456" s="72"/>
      <c r="N1456" s="72"/>
      <c r="O1456" s="72"/>
      <c r="P1456" s="72"/>
      <c r="Q1456" s="72"/>
      <c r="R1456" s="72"/>
      <c r="S1456" s="72"/>
      <c r="T1456" s="72"/>
      <c r="U1456" s="72"/>
      <c r="V1456" s="72"/>
      <c r="W1456" s="72"/>
      <c r="X1456" s="72"/>
      <c r="Y1456" s="72"/>
      <c r="Z1456" s="72"/>
      <c r="AA1456" s="72"/>
      <c r="AB1456" s="72"/>
      <c r="AC1456" s="72"/>
      <c r="AD1456" s="72"/>
      <c r="AE1456" s="72"/>
      <c r="AF1456" s="72"/>
      <c r="AG1456" s="72"/>
      <c r="AH1456" s="72"/>
      <c r="AI1456" s="72"/>
      <c r="AJ1456" s="72"/>
      <c r="AK1456" s="72"/>
      <c r="AL1456" s="72"/>
      <c r="AM1456" s="72"/>
      <c r="AN1456" s="72"/>
      <c r="AO1456" s="72"/>
    </row>
    <row r="1457" spans="10:41" ht="23.25">
      <c r="J1457" s="72"/>
      <c r="K1457" s="72"/>
      <c r="L1457" s="72"/>
      <c r="M1457" s="72"/>
      <c r="N1457" s="72"/>
      <c r="O1457" s="72"/>
      <c r="P1457" s="72"/>
      <c r="Q1457" s="72"/>
      <c r="R1457" s="72"/>
      <c r="S1457" s="72"/>
      <c r="T1457" s="72"/>
      <c r="U1457" s="72"/>
      <c r="V1457" s="72"/>
      <c r="W1457" s="72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  <c r="AH1457" s="72"/>
      <c r="AI1457" s="72"/>
      <c r="AJ1457" s="72"/>
      <c r="AK1457" s="72"/>
      <c r="AL1457" s="72"/>
      <c r="AM1457" s="72"/>
      <c r="AN1457" s="72"/>
      <c r="AO1457" s="72"/>
    </row>
    <row r="1458" spans="10:41" ht="23.25">
      <c r="J1458" s="72"/>
      <c r="K1458" s="72"/>
      <c r="L1458" s="72"/>
      <c r="M1458" s="72"/>
      <c r="N1458" s="72"/>
      <c r="O1458" s="72"/>
      <c r="P1458" s="72"/>
      <c r="Q1458" s="72"/>
      <c r="R1458" s="72"/>
      <c r="S1458" s="72"/>
      <c r="T1458" s="72"/>
      <c r="U1458" s="72"/>
      <c r="V1458" s="72"/>
      <c r="W1458" s="72"/>
      <c r="X1458" s="72"/>
      <c r="Y1458" s="72"/>
      <c r="Z1458" s="72"/>
      <c r="AA1458" s="72"/>
      <c r="AB1458" s="72"/>
      <c r="AC1458" s="72"/>
      <c r="AD1458" s="72"/>
      <c r="AE1458" s="72"/>
      <c r="AF1458" s="72"/>
      <c r="AG1458" s="72"/>
      <c r="AH1458" s="72"/>
      <c r="AI1458" s="72"/>
      <c r="AJ1458" s="72"/>
      <c r="AK1458" s="72"/>
      <c r="AL1458" s="72"/>
      <c r="AM1458" s="72"/>
      <c r="AN1458" s="72"/>
      <c r="AO1458" s="72"/>
    </row>
    <row r="1459" spans="10:41" ht="23.25">
      <c r="J1459" s="72"/>
      <c r="K1459" s="72"/>
      <c r="L1459" s="72"/>
      <c r="M1459" s="72"/>
      <c r="N1459" s="72"/>
      <c r="O1459" s="72"/>
      <c r="P1459" s="72"/>
      <c r="Q1459" s="72"/>
      <c r="R1459" s="72"/>
      <c r="S1459" s="72"/>
      <c r="T1459" s="72"/>
      <c r="U1459" s="72"/>
      <c r="V1459" s="72"/>
      <c r="W1459" s="72"/>
      <c r="X1459" s="72"/>
      <c r="Y1459" s="72"/>
      <c r="Z1459" s="72"/>
      <c r="AA1459" s="72"/>
      <c r="AB1459" s="72"/>
      <c r="AC1459" s="72"/>
      <c r="AD1459" s="72"/>
      <c r="AE1459" s="72"/>
      <c r="AF1459" s="72"/>
      <c r="AG1459" s="72"/>
      <c r="AH1459" s="72"/>
      <c r="AI1459" s="72"/>
      <c r="AJ1459" s="72"/>
      <c r="AK1459" s="72"/>
      <c r="AL1459" s="72"/>
      <c r="AM1459" s="72"/>
      <c r="AN1459" s="72"/>
      <c r="AO1459" s="72"/>
    </row>
    <row r="1460" spans="10:41" ht="23.25">
      <c r="J1460" s="72"/>
      <c r="K1460" s="72"/>
      <c r="L1460" s="72"/>
      <c r="M1460" s="72"/>
      <c r="N1460" s="72"/>
      <c r="O1460" s="72"/>
      <c r="P1460" s="72"/>
      <c r="Q1460" s="72"/>
      <c r="R1460" s="72"/>
      <c r="S1460" s="72"/>
      <c r="T1460" s="72"/>
      <c r="U1460" s="72"/>
      <c r="V1460" s="72"/>
      <c r="W1460" s="72"/>
      <c r="X1460" s="72"/>
      <c r="Y1460" s="72"/>
      <c r="Z1460" s="72"/>
      <c r="AA1460" s="72"/>
      <c r="AB1460" s="72"/>
      <c r="AC1460" s="72"/>
      <c r="AD1460" s="72"/>
      <c r="AE1460" s="72"/>
      <c r="AF1460" s="72"/>
      <c r="AG1460" s="72"/>
      <c r="AH1460" s="72"/>
      <c r="AI1460" s="72"/>
      <c r="AJ1460" s="72"/>
      <c r="AK1460" s="72"/>
      <c r="AL1460" s="72"/>
      <c r="AM1460" s="72"/>
      <c r="AN1460" s="72"/>
      <c r="AO1460" s="72"/>
    </row>
    <row r="1461" spans="10:41" ht="23.25">
      <c r="J1461" s="72"/>
      <c r="K1461" s="72"/>
      <c r="L1461" s="72"/>
      <c r="M1461" s="72"/>
      <c r="N1461" s="72"/>
      <c r="O1461" s="72"/>
      <c r="P1461" s="72"/>
      <c r="Q1461" s="72"/>
      <c r="R1461" s="72"/>
      <c r="S1461" s="72"/>
      <c r="T1461" s="72"/>
      <c r="U1461" s="72"/>
      <c r="V1461" s="72"/>
      <c r="W1461" s="72"/>
      <c r="X1461" s="72"/>
      <c r="Y1461" s="72"/>
      <c r="Z1461" s="72"/>
      <c r="AA1461" s="72"/>
      <c r="AB1461" s="72"/>
      <c r="AC1461" s="72"/>
      <c r="AD1461" s="72"/>
      <c r="AE1461" s="72"/>
      <c r="AF1461" s="72"/>
      <c r="AG1461" s="72"/>
      <c r="AH1461" s="72"/>
      <c r="AI1461" s="72"/>
      <c r="AJ1461" s="72"/>
      <c r="AK1461" s="72"/>
      <c r="AL1461" s="72"/>
      <c r="AM1461" s="72"/>
      <c r="AN1461" s="72"/>
      <c r="AO1461" s="72"/>
    </row>
    <row r="1462" spans="10:41" ht="23.25">
      <c r="J1462" s="72"/>
      <c r="K1462" s="72"/>
      <c r="L1462" s="72"/>
      <c r="M1462" s="72"/>
      <c r="N1462" s="72"/>
      <c r="O1462" s="72"/>
      <c r="P1462" s="72"/>
      <c r="Q1462" s="72"/>
      <c r="R1462" s="72"/>
      <c r="S1462" s="72"/>
      <c r="T1462" s="72"/>
      <c r="U1462" s="72"/>
      <c r="V1462" s="72"/>
      <c r="W1462" s="72"/>
      <c r="X1462" s="72"/>
      <c r="Y1462" s="72"/>
      <c r="Z1462" s="72"/>
      <c r="AA1462" s="72"/>
      <c r="AB1462" s="72"/>
      <c r="AC1462" s="72"/>
      <c r="AD1462" s="72"/>
      <c r="AE1462" s="72"/>
      <c r="AF1462" s="72"/>
      <c r="AG1462" s="72"/>
      <c r="AH1462" s="72"/>
      <c r="AI1462" s="72"/>
      <c r="AJ1462" s="72"/>
      <c r="AK1462" s="72"/>
      <c r="AL1462" s="72"/>
      <c r="AM1462" s="72"/>
      <c r="AN1462" s="72"/>
      <c r="AO1462" s="72"/>
    </row>
    <row r="1463" spans="10:41" ht="23.25">
      <c r="J1463" s="72"/>
      <c r="K1463" s="72"/>
      <c r="L1463" s="72"/>
      <c r="M1463" s="72"/>
      <c r="N1463" s="72"/>
      <c r="O1463" s="72"/>
      <c r="P1463" s="72"/>
      <c r="Q1463" s="72"/>
      <c r="R1463" s="72"/>
      <c r="S1463" s="72"/>
      <c r="T1463" s="72"/>
      <c r="U1463" s="72"/>
      <c r="V1463" s="72"/>
      <c r="W1463" s="72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72"/>
      <c r="AH1463" s="72"/>
      <c r="AI1463" s="72"/>
      <c r="AJ1463" s="72"/>
      <c r="AK1463" s="72"/>
      <c r="AL1463" s="72"/>
      <c r="AM1463" s="72"/>
      <c r="AN1463" s="72"/>
      <c r="AO1463" s="72"/>
    </row>
    <row r="1464" spans="10:41" ht="23.25">
      <c r="J1464" s="72"/>
      <c r="K1464" s="72"/>
      <c r="L1464" s="72"/>
      <c r="M1464" s="72"/>
      <c r="N1464" s="72"/>
      <c r="O1464" s="72"/>
      <c r="P1464" s="72"/>
      <c r="Q1464" s="72"/>
      <c r="R1464" s="72"/>
      <c r="S1464" s="72"/>
      <c r="T1464" s="72"/>
      <c r="U1464" s="72"/>
      <c r="V1464" s="72"/>
      <c r="W1464" s="72"/>
      <c r="X1464" s="72"/>
      <c r="Y1464" s="72"/>
      <c r="Z1464" s="72"/>
      <c r="AA1464" s="72"/>
      <c r="AB1464" s="72"/>
      <c r="AC1464" s="72"/>
      <c r="AD1464" s="72"/>
      <c r="AE1464" s="72"/>
      <c r="AF1464" s="72"/>
      <c r="AG1464" s="72"/>
      <c r="AH1464" s="72"/>
      <c r="AI1464" s="72"/>
      <c r="AJ1464" s="72"/>
      <c r="AK1464" s="72"/>
      <c r="AL1464" s="72"/>
      <c r="AM1464" s="72"/>
      <c r="AN1464" s="72"/>
      <c r="AO1464" s="72"/>
    </row>
    <row r="1465" spans="10:41" ht="23.25">
      <c r="J1465" s="72"/>
      <c r="K1465" s="72"/>
      <c r="L1465" s="72"/>
      <c r="M1465" s="72"/>
      <c r="N1465" s="72"/>
      <c r="O1465" s="72"/>
      <c r="P1465" s="72"/>
      <c r="Q1465" s="72"/>
      <c r="R1465" s="72"/>
      <c r="S1465" s="72"/>
      <c r="T1465" s="72"/>
      <c r="U1465" s="72"/>
      <c r="V1465" s="72"/>
      <c r="W1465" s="72"/>
      <c r="X1465" s="72"/>
      <c r="Y1465" s="72"/>
      <c r="Z1465" s="72"/>
      <c r="AA1465" s="72"/>
      <c r="AB1465" s="72"/>
      <c r="AC1465" s="72"/>
      <c r="AD1465" s="72"/>
      <c r="AE1465" s="72"/>
      <c r="AF1465" s="72"/>
      <c r="AG1465" s="72"/>
      <c r="AH1465" s="72"/>
      <c r="AI1465" s="72"/>
      <c r="AJ1465" s="72"/>
      <c r="AK1465" s="72"/>
      <c r="AL1465" s="72"/>
      <c r="AM1465" s="72"/>
      <c r="AN1465" s="72"/>
      <c r="AO1465" s="72"/>
    </row>
  </sheetData>
  <sheetProtection/>
  <mergeCells count="7">
    <mergeCell ref="J2:AQ2"/>
    <mergeCell ref="J3:AQ3"/>
    <mergeCell ref="AP5:AP7"/>
    <mergeCell ref="AO5:AO7"/>
    <mergeCell ref="Z5:AK5"/>
    <mergeCell ref="N5:T5"/>
    <mergeCell ref="K5:M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hiba saqallah</cp:lastModifiedBy>
  <cp:lastPrinted>2017-05-04T12:25:46Z</cp:lastPrinted>
  <dcterms:created xsi:type="dcterms:W3CDTF">1996-10-14T23:33:28Z</dcterms:created>
  <dcterms:modified xsi:type="dcterms:W3CDTF">2020-04-01T01:37:07Z</dcterms:modified>
  <cp:category/>
  <cp:version/>
  <cp:contentType/>
  <cp:contentStatus/>
</cp:coreProperties>
</file>